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lanecsecret\Desktop\para imprimir\"/>
    </mc:Choice>
  </mc:AlternateContent>
  <bookViews>
    <workbookView xWindow="-120" yWindow="-120" windowWidth="29040" windowHeight="15840" tabRatio="853" firstSheet="2" activeTab="6"/>
  </bookViews>
  <sheets>
    <sheet name="CONTEXTO" sheetId="26" r:id="rId1"/>
    <sheet name="MATRIZ RIESGOS PROCESO" sheetId="23" r:id="rId2"/>
    <sheet name="MapaInherente RP" sheetId="14" r:id="rId3"/>
    <sheet name="MapaResidual RP" sheetId="15" r:id="rId4"/>
    <sheet name="Valoración Probabilidad Impacto" sheetId="21" r:id="rId5"/>
    <sheet name="Solidez de los controles" sheetId="22" r:id="rId6"/>
    <sheet name="MATRIZ RIESGOS CORRUPCIÓN" sheetId="13" r:id="rId7"/>
    <sheet name="Mapa Inherente RC" sheetId="18" r:id="rId8"/>
    <sheet name="Mapa Residual RC" sheetId="19" r:id="rId9"/>
    <sheet name="Criterios" sheetId="16" r:id="rId10"/>
  </sheets>
  <definedNames>
    <definedName name="_xlnm._FilterDatabase" localSheetId="0" hidden="1">CONTEXTO!#REF!</definedName>
    <definedName name="_xlnm._FilterDatabase" localSheetId="6" hidden="1">'MATRIZ RIESGOS CORRUPCIÓN'!$C$5:$BX$11</definedName>
    <definedName name="_xlnm._FilterDatabase" localSheetId="1" hidden="1">'MATRIZ RIESGOS PROCESO'!$C$8:$AAI$8</definedName>
    <definedName name="_xlnm.Print_Area" localSheetId="0">CONTEXTO!$B$1:$H$30</definedName>
    <definedName name="_xlnm.Print_Area" localSheetId="6">'MATRIZ RIESGOS CORRUPCIÓN'!$B$1:$BX$11</definedName>
    <definedName name="_xlnm.Print_Area" localSheetId="1">'MATRIZ RIESGOS PROCESO'!$B$1:$BE$14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10" i="13" l="1"/>
  <c r="BJ9" i="13"/>
  <c r="BB9" i="13"/>
  <c r="AX9" i="13"/>
  <c r="AN9" i="13"/>
  <c r="AK9" i="13"/>
  <c r="AL9" i="13" s="1"/>
  <c r="AE10" i="23" l="1"/>
  <c r="AE12" i="23"/>
  <c r="AI12" i="23"/>
  <c r="AI9" i="23"/>
  <c r="AQ12" i="23" l="1"/>
  <c r="U12" i="23" l="1"/>
  <c r="AQ9" i="23" l="1"/>
  <c r="U9" i="23"/>
  <c r="AE9" i="23" l="1"/>
</calcChain>
</file>

<file path=xl/comments1.xml><?xml version="1.0" encoding="utf-8"?>
<comments xmlns="http://schemas.openxmlformats.org/spreadsheetml/2006/main">
  <authors>
    <author>William Hernan Otalora Cabanzo</author>
    <author>-user</author>
    <author>tc={1CEF3F13-B189-4A14-8892-F3F6A6B833C9}</author>
    <author>tc={C7484A58-73E0-423A-ACD3-1BCFEE6837F3}</author>
    <author>tc={001F630B-26D4-4724-AF12-F97B4B52BD53}</author>
    <author>tc={D6218F41-4520-4553-9479-1A1E471E9C56}</author>
  </authors>
  <commentList>
    <comment ref="AR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AS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V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W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E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F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G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AH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AI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AK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del listado, de acuerdo al tipo de riesgo, y al mayor impacto.
Puede consultar la hoja "Valoración Impacto" para seleccionardel listado de acuerdo si es de proceso o de seguridad digital.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 la escala de tipo de impacto</t>
        </r>
      </text>
    </comment>
    <comment ref="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U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X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AM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AO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AP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A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AT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A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AZ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A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B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C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 que debe ser reportada en el </t>
        </r>
        <r>
          <rPr>
            <b/>
            <sz val="9"/>
            <color indexed="81"/>
            <rFont val="Tahoma"/>
            <family val="2"/>
          </rPr>
          <t>SIG</t>
        </r>
        <r>
          <rPr>
            <sz val="9"/>
            <color indexed="81"/>
            <rFont val="Tahoma"/>
            <family val="2"/>
          </rPr>
          <t xml:space="preserve"> en el</t>
        </r>
        <r>
          <rPr>
            <b/>
            <sz val="9"/>
            <color indexed="81"/>
            <rFont val="Tahoma"/>
            <family val="2"/>
          </rPr>
          <t xml:space="preserve"> "Menú Seguimiento"</t>
        </r>
      </text>
    </comment>
    <comment ref="BD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E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comments2.xml><?xml version="1.0" encoding="utf-8"?>
<comments xmlns="http://schemas.openxmlformats.org/spreadsheetml/2006/main">
  <authors>
    <author>William Hernan Otalora Cabanzo</author>
    <author>-user</author>
    <author>tc={92AB8CB5-D4F2-4D3F-A7FA-B54C641C01A1}</author>
    <author>tc={76BD5CC5-ADE1-457B-B7A3-6E41E0DBC1E2}</author>
    <author>tc={0D12757F-50E4-409D-B4D2-FFAC8EF06C20}</author>
    <author>tc={170EB625-6C30-447E-A190-BCF147BF0F18}</author>
  </authors>
  <commentList>
    <comment ref="BK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BL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AO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controlesl,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AP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X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Y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Z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BA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BB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BC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BD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Escriba 1   en cada una de las celdas
si la respuesta es afirmativa para cada una de las preguntas</t>
        </r>
      </text>
    </comment>
    <comment ref="AL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no es necesario modificarlo,.
Cambia automaticamente con las respuestas dadas a las 19
 preguntas.</t>
        </r>
      </text>
    </comment>
    <comment ref="AM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AQ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BF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BG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BH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BI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BJ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BM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BO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BS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U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</t>
        </r>
      </text>
    </comment>
    <comment ref="BW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X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sharedStrings.xml><?xml version="1.0" encoding="utf-8"?>
<sst xmlns="http://schemas.openxmlformats.org/spreadsheetml/2006/main" count="703" uniqueCount="409">
  <si>
    <t>Tipo de Impacto</t>
  </si>
  <si>
    <t>Bajo</t>
  </si>
  <si>
    <t>Alto</t>
  </si>
  <si>
    <t>No.</t>
  </si>
  <si>
    <t>Moderado</t>
  </si>
  <si>
    <t>ASESORÓ:</t>
  </si>
  <si>
    <t>Preventivo</t>
  </si>
  <si>
    <t>No</t>
  </si>
  <si>
    <t>Si</t>
  </si>
  <si>
    <t>Estratégico</t>
  </si>
  <si>
    <t>Operativo</t>
  </si>
  <si>
    <t>Consecuencias</t>
  </si>
  <si>
    <t>Probabilidad</t>
  </si>
  <si>
    <t>Impacto</t>
  </si>
  <si>
    <t>tipo de riesgo</t>
  </si>
  <si>
    <t>Cumplimiento</t>
  </si>
  <si>
    <t>Financiero</t>
  </si>
  <si>
    <t>Tecnológico</t>
  </si>
  <si>
    <t>factor de riesgo externo</t>
  </si>
  <si>
    <t>Político</t>
  </si>
  <si>
    <t>Ambiental</t>
  </si>
  <si>
    <t>factor de riesgo interno</t>
  </si>
  <si>
    <t>probabilidad</t>
  </si>
  <si>
    <t>impacto</t>
  </si>
  <si>
    <t>Probable</t>
  </si>
  <si>
    <t>Casi seguro</t>
  </si>
  <si>
    <t>Posible</t>
  </si>
  <si>
    <t>Improbable</t>
  </si>
  <si>
    <t>Catastrófico</t>
  </si>
  <si>
    <t>Mayor</t>
  </si>
  <si>
    <t>Menor</t>
  </si>
  <si>
    <t>riesgo inherente</t>
  </si>
  <si>
    <t xml:space="preserve">Extremo </t>
  </si>
  <si>
    <t>tipo de control</t>
  </si>
  <si>
    <t>Detectivo</t>
  </si>
  <si>
    <t>Extremo</t>
  </si>
  <si>
    <t>política de manejo</t>
  </si>
  <si>
    <t>Aceptar el riesgo</t>
  </si>
  <si>
    <t>requiere plan de mejoramiento</t>
  </si>
  <si>
    <t>Evitar el riesgo</t>
  </si>
  <si>
    <t>N.A.</t>
  </si>
  <si>
    <t>IMPACTO</t>
  </si>
  <si>
    <t>PROBABILIDAD</t>
  </si>
  <si>
    <t>Mapa de Riesgo Inherente</t>
  </si>
  <si>
    <t>Mapa de Riesgo Residual</t>
  </si>
  <si>
    <t>Seguridad y Salud en el Trabajo</t>
  </si>
  <si>
    <t>Proceso</t>
  </si>
  <si>
    <t>Objetivo</t>
  </si>
  <si>
    <t>Riesgo</t>
  </si>
  <si>
    <t>Análisis del Riesgo</t>
  </si>
  <si>
    <t>RIESGO INHERENTE</t>
  </si>
  <si>
    <t>Controles Existentes</t>
  </si>
  <si>
    <t>Tipo de Control</t>
  </si>
  <si>
    <t>RIESGO RESIDUAL</t>
  </si>
  <si>
    <t xml:space="preserve">Acciones Asociadas a los Controles </t>
  </si>
  <si>
    <t>¿Afectar al grupo de funcionarios del proceso?</t>
  </si>
  <si>
    <t>¿Afectar el cumplimiento de metas y objetivos de la dependencia?</t>
  </si>
  <si>
    <t>¿Afectar el cumplimiento de misión de la Entidad?</t>
  </si>
  <si>
    <t>¿Afectar el cumplimiento de la misión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</si>
  <si>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</si>
  <si>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</si>
  <si>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</si>
  <si>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calidad de vida de la comunidad por la pérdida
del bien o servicios o los recursos públicos?</t>
  </si>
  <si>
    <t>¿Generar pérdida de información de la Entidad?</t>
  </si>
  <si>
    <t>¿Generar intervención de los órganos de control, de la Fiscalía,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</si>
  <si>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</si>
  <si>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</si>
  <si>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</si>
  <si>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</si>
  <si>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</si>
  <si>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</si>
  <si>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</si>
  <si>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</si>
  <si>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Total</t>
  </si>
  <si>
    <t>Zona de Riesgo</t>
  </si>
  <si>
    <t>Acciones</t>
  </si>
  <si>
    <t>Fecha</t>
  </si>
  <si>
    <t>Indicador</t>
  </si>
  <si>
    <t>IDENTIFICACIÓN DEL RIESGO</t>
  </si>
  <si>
    <t>VALORACIÓN DEL RIESGO</t>
  </si>
  <si>
    <t xml:space="preserve">Política de Manejo del Riesgo
</t>
  </si>
  <si>
    <t xml:space="preserve"> Descripción</t>
  </si>
  <si>
    <t>Tipo</t>
  </si>
  <si>
    <t>Calificación Probabilidad</t>
  </si>
  <si>
    <t>Calificación Impacto</t>
  </si>
  <si>
    <t>Nueva calificación de Probabilidad</t>
  </si>
  <si>
    <t>Nueva calificación de Impacto</t>
  </si>
  <si>
    <t>3. Posible</t>
  </si>
  <si>
    <t>4. Mayor</t>
  </si>
  <si>
    <t>2. Improbable</t>
  </si>
  <si>
    <t>Casi seguro
5</t>
  </si>
  <si>
    <t>Probable
4</t>
  </si>
  <si>
    <t>Posible
3</t>
  </si>
  <si>
    <t>R1</t>
  </si>
  <si>
    <t>Improbable
2</t>
  </si>
  <si>
    <t>R2</t>
  </si>
  <si>
    <t>1
Insignificante</t>
  </si>
  <si>
    <t>calificacion probabilidad</t>
  </si>
  <si>
    <t>calificacion Impacto</t>
  </si>
  <si>
    <t>Tipo de impacto</t>
  </si>
  <si>
    <t>5. Casi seguro</t>
  </si>
  <si>
    <t>5. Catastrófico</t>
  </si>
  <si>
    <t>4. Probable</t>
  </si>
  <si>
    <t>3. Moderado</t>
  </si>
  <si>
    <t>2. Menor</t>
  </si>
  <si>
    <t>1. Insignificante</t>
  </si>
  <si>
    <t>Fecha Inicial</t>
  </si>
  <si>
    <t>Fecha final</t>
  </si>
  <si>
    <t>Meta</t>
  </si>
  <si>
    <t>Unidad Medida</t>
  </si>
  <si>
    <t>Plan de Contingencia
Frente a la Materialización del Riesgo</t>
  </si>
  <si>
    <t>Corrupción</t>
  </si>
  <si>
    <t>Causas / Vulnerabilidades</t>
  </si>
  <si>
    <t>El control ayuda a disminuir (directa / indirectamente)</t>
  </si>
  <si>
    <t>Directamenta</t>
  </si>
  <si>
    <t>Indirectamenta</t>
  </si>
  <si>
    <t>Directamente</t>
  </si>
  <si>
    <t>Indirectamente</t>
  </si>
  <si>
    <t>No disminuye</t>
  </si>
  <si>
    <t>Reducir el riesgo</t>
  </si>
  <si>
    <t>Compartir el riesgo</t>
  </si>
  <si>
    <t>Activo
(Seguridad Digital)</t>
  </si>
  <si>
    <t>Amenaza
(Seguridad Digital)</t>
  </si>
  <si>
    <t>Gerencial</t>
  </si>
  <si>
    <t>Imagen / Reputacional</t>
  </si>
  <si>
    <t>Seguridad Digital</t>
  </si>
  <si>
    <t>15  oportuna</t>
  </si>
  <si>
    <t>15 adecuado</t>
  </si>
  <si>
    <t>15 asignado</t>
  </si>
  <si>
    <t>15 confiable</t>
  </si>
  <si>
    <t>15 se investiga y resuelve</t>
  </si>
  <si>
    <t>10 completa
5 incompleta</t>
  </si>
  <si>
    <t>Actividad</t>
  </si>
  <si>
    <t>Soporte / Registro</t>
  </si>
  <si>
    <t>Económico y Financiero</t>
  </si>
  <si>
    <t>Social y Cultural</t>
  </si>
  <si>
    <t>Legal y Reglamentario</t>
  </si>
  <si>
    <t>Personal</t>
  </si>
  <si>
    <t>Financieros</t>
  </si>
  <si>
    <t>Procesos</t>
  </si>
  <si>
    <t>Estratégicos</t>
  </si>
  <si>
    <t>Tecnología</t>
  </si>
  <si>
    <t>Comunicación Interna</t>
  </si>
  <si>
    <t>Contexto del Proceso</t>
  </si>
  <si>
    <t>Contexto de proceso</t>
  </si>
  <si>
    <t>Contexto
Externo</t>
  </si>
  <si>
    <t>Contexto
Interno</t>
  </si>
  <si>
    <t>Diseño del proceso</t>
  </si>
  <si>
    <t>Interacciones con otros procesos</t>
  </si>
  <si>
    <t>Transversalidad</t>
  </si>
  <si>
    <t>Procedimientos asociados</t>
  </si>
  <si>
    <t>Responsables del proceso</t>
  </si>
  <si>
    <t>Comunicación entre procesos</t>
  </si>
  <si>
    <t>Activos de seguridad digital del proceso</t>
  </si>
  <si>
    <t>Establecimiento del Contexto</t>
  </si>
  <si>
    <t>Evaluación  del Riesgo</t>
  </si>
  <si>
    <t>1. Rara vez</t>
  </si>
  <si>
    <t>4. Incumplimiento en las metas y objetivos institucionales afectando el cumplimiento en las metas de gobierno.</t>
  </si>
  <si>
    <t>5. Credibilidad o imagen / Imagen institucional afectada en el orden nacional o regional por actos o hechos de corrupción comprobados.</t>
  </si>
  <si>
    <t>4. Credibilidad o imagen / Imagen institucional afectada en el orden nacional o regional por incumplimientos en la prestación del servicio a los usuarios o ciudadanos.</t>
  </si>
  <si>
    <t>3. Credibilidad o imagen / Imagen institucional afectada en el orden nacional o regional por retrasos en la prestación del servicio a los usuarios o ciudadanos.</t>
  </si>
  <si>
    <t>2. Credibilidad o imagen / Imagen institucional afectada localmente por retrasos en la prestación del servicio a los usuarios o ciudadanos</t>
  </si>
  <si>
    <t>1. Credibilidad o imagen / No se afecta la imagen institucional de forma significativa.</t>
  </si>
  <si>
    <t>5. Legal / Intervención por parte de un ente de control u otro ente regulador.</t>
  </si>
  <si>
    <t>3. Legal / Investigaciones penales, fiscales o disciplinarias.</t>
  </si>
  <si>
    <t>2. Legal / Reclamaciones o quejas de los usuarios, que implican investigaciones internas disciplinarias.</t>
  </si>
  <si>
    <t>5. Operativo / Interrupción de las operaciones de la entidad por más de cinco (5) días.</t>
  </si>
  <si>
    <t>4. Operativo / Interrupción de las operaciones de la entidad por más de dos (2) días.</t>
  </si>
  <si>
    <t>3. Operativo / Interrupción de las operaciones de la entidad por un (1) día.</t>
  </si>
  <si>
    <t>2. Operativo / Interrupción de las operaciones de la entidad por algunas horas.</t>
  </si>
  <si>
    <t>1. Operativo / No hay interrupción de las operaciones de la entidad.</t>
  </si>
  <si>
    <t>4. Legal / Sanción por parte del ente de control u otro ente regulador.</t>
  </si>
  <si>
    <t xml:space="preserve">1. Legal / No se generan sanciones económicas o administrativas. </t>
  </si>
  <si>
    <t>5. Ambientales/Alteraciones catastróficas en el ambiente</t>
  </si>
  <si>
    <t xml:space="preserve">4. Ambientales/Alteraciones significativas o sanciones </t>
  </si>
  <si>
    <t>3. Ambientales/Alteraciones importante o quejas de la comunidad</t>
  </si>
  <si>
    <t>2. Ambientales/Cambios leves en el ambiente</t>
  </si>
  <si>
    <t>1. Ambientales/No genera consecuencias</t>
  </si>
  <si>
    <t>5. Seguridad y Salud en el Trabajo/Una o más fatalidades</t>
  </si>
  <si>
    <t>4. Seguridad y Salud en el Trabajo/Incapacidad total, permanente</t>
  </si>
  <si>
    <t>3. Seguridad y Salud en el Trabajo/Incapacidad parcial, permanente   &gt; a 10 días</t>
  </si>
  <si>
    <t>2. Seguridad y Salud en el Trabajo/Incapacidad temporal entre 1 y 10 días</t>
  </si>
  <si>
    <t>1. Seguridad y Salud en el Trabajo/Lesión leve o menor</t>
  </si>
  <si>
    <t>5. Disponibilidad Información / Pérdida de información crítica para la entidad que no se puede recuperar.</t>
  </si>
  <si>
    <t>4. Disponibilidad Información / Pérdida de información crítica que puede ser recuperada de forma parcial o incompleta.</t>
  </si>
  <si>
    <t>3. Disponibilidad Información / Inoportunidad en la información, ocasionando retrasos en la atención a los usuarios.</t>
  </si>
  <si>
    <t>2. Disponibilidad Información / Menor</t>
  </si>
  <si>
    <t>1. Disponibilidad Información / Insignificante</t>
  </si>
  <si>
    <t>5. Confidencialidad de información/Catastrófico</t>
  </si>
  <si>
    <t>4. Confidencialidad de información/Mayor</t>
  </si>
  <si>
    <t>3. Confidencialidad de información/Moderado</t>
  </si>
  <si>
    <t>2. Confidencialidad de información/Menor</t>
  </si>
  <si>
    <t>1. Confidencialidad de información/Insignificante</t>
  </si>
  <si>
    <t>5. Integridad Información/Catastrófico</t>
  </si>
  <si>
    <t>4. Integridad Información/Mayor</t>
  </si>
  <si>
    <t>3. Integridad Información/Moderado</t>
  </si>
  <si>
    <t>2. Integridad Información/Menor</t>
  </si>
  <si>
    <t>1. Integridad Información/Insignificante</t>
  </si>
  <si>
    <t>5. Incumplimiento en las metas y objetivos institucionales afectando de forma grave la ejecución presupuestal.</t>
  </si>
  <si>
    <t>NIVEL</t>
  </si>
  <si>
    <t xml:space="preserve"> - Interrupción de las operaciones de la entidad por más de cinco (5) días.
- Intervención por parte de un ente de control u otro ente regulador.
- Pérdida de información crítica para la entidad que no se puede recuperar.
- Incumplimiento en las metas y objetivos institucionales afectando de forma grave la ejecución presupuestal.
- Imagen institucional afectada en el orden nacional o regional por actos o hechos de corrupción comprobados.</t>
  </si>
  <si>
    <t xml:space="preserve"> - Interrupción de las operaciones de la entidad por un (1) día.
- Reclamaciones o quejas de los usuarios que podrían implicar una denuncia ante los entes reguladores o una demanda de largo alcance para la entidad.
- Inoportunidad en la información, ocasionando retrasos en la atención a los usuarios.
- Reproceso de actividades y aumento de carga operativa.
- Imagen institucional afectada en el orden nacional o regional por retrasos en la prestación del servicio a los usuarios o ciudadanos.
- Investigaciones penales, fiscales o disciplinarias.</t>
  </si>
  <si>
    <t>IMPACTO CUANTITATIVO</t>
  </si>
  <si>
    <t>IMPACTO CUALITATIVO</t>
  </si>
  <si>
    <t xml:space="preserve"> - Impacto que afecte la ejecución presupuestal en un valor ≥50%.
- Pérdida de cobertura en la prestación de los servicios de la entidad ≥50%.
- Pago de indemnizaciones a terceros por acciones legales que pueden afectar el presupuesto total de la entidad en un valor ≥50%.
- Pago de sanciones económicas por incumplimiento en la normatividad aplicable ante un ente regulador, las cuales afectan en un valor ≥50% del presupuesto general de la entidad.</t>
  </si>
  <si>
    <t xml:space="preserve"> - Impacto que afecte la ejecución presupuestal en un valor ≥20%.
- Pérdida de cobertura en la prestación de los servicios de la entidad ≥20%.
- Pago de indemnizaciones a terceros por acciones legales que pueden afectar el presupuesto total de la entidad en un valor ≥20%.
- Pago de sanciones económicas por incumplimiento en la normatividad aplicable ante un ente regulador, las cuales afectan en un valor ≥20% del presupuesto general de la entidad.</t>
  </si>
  <si>
    <t xml:space="preserve"> - Interrupción de las operaciones de la entidad por más de dos (2) días.
- Pérdida de información crítica que puede ser recuperada de forma parcial o incompleta.
- Sanción por parte del ente de control u otro ente regulador.
- Incumplimiento en las metas y objetivos institucionales afectando el cumplimiento en las metas de gobierno.
- Imagen institucional afectada en el orden nacional o regional por incumplimientos en la prestación</t>
  </si>
  <si>
    <t xml:space="preserve"> - Impacto que afecte la ejecución presupuestal en un valor ≥5%.
- Pérdida de cobertura en la prestación de los servicios de la entidad ≥10%.
- Pago de indemnizaciones a terceros por acciones legales que pueden afectar el presupuesto
total de la entidad en un valor ≥5%.
- Pago de sanciones económicas por incumplimiento en la normatividad aplicable ante un ente regulador, las cuales afectan en un valor ≥5% del presupuesto general de la entidad.</t>
  </si>
  <si>
    <t xml:space="preserve"> - Interrupción de las operaciones de la entidad por algunas horas.
- Reclamaciones o quejas de los usuarios, que implican investigaciones internas disciplinarias.
- Imagen institucional afectada localmente por retrasos en la prestación del servicio a los usuarios o ciudadanos.</t>
  </si>
  <si>
    <t xml:space="preserve"> - Impacto que afecte la ejecución presupuestal en un valor ≥1%.
 - Pérdida de cobertura en la prestación de los servicios de la entidad ≥5%.
- Pago de indemnizaciones a terceros por acciones legales que pueden afectar el presupuesto total de la entidad en un valor ≥1%.
- Pago de sanciones económicas por incumplimiento en la normatividad aplicable ante un ente regulador, las cuales afectan en un valor ≥1% del presupuesto general de la entidad.</t>
  </si>
  <si>
    <t xml:space="preserve"> - No hay interrupción de las operaciones de la entidad.
- No se generan sanciones económicas o administrativas.
- No se afecta la imagen institucional de forma significativa.</t>
  </si>
  <si>
    <t xml:space="preserve"> - Impacto que afecte la ejecución presupuestal en un valor ≥0,5%.
- Pérdida de cobertura en la prestación de los servicios de la entidad ≥1%.
- Pago de indemnizaciones a terceros por acciones legales que pueden afectar el presupuesto
total de la entidad en un valor ≥0,5%.
- Pago de sanciones económicas por incumplimiento en la normatividad aplicable ante un ente regulador, las cuales afectan en un valor ≥0,5% del presupuesto general de la entidad.</t>
  </si>
  <si>
    <t>Criterios para calificar el impacto – Riesgos de Gestión</t>
  </si>
  <si>
    <t>¿Existe un responsable asignado a la ejecución
del control?</t>
  </si>
  <si>
    <t>¿El responsable tiene la autoridad y adecuada
segregación de funciones en la ejecución
del control?</t>
  </si>
  <si>
    <t>¿La oportunidad en que se ejecuta el control
ayuda a prevenir la mitigación del riesgo o a
detectar la materialización del riesgo de manera
oportuna?</t>
  </si>
  <si>
    <t>¿Las actividades que se desarrollan en el
control realmente buscan por si sola prevenir
o detectar las causas que pueden dar origen
al riesgo?</t>
  </si>
  <si>
    <t>¿La fuente de información que se utiliza en el
desarrollo del control es información confiable
que permita mitigar el riesgo?</t>
  </si>
  <si>
    <t>¿Se deja evidencia o rastro de la ejecución del
control que permita a cualquier tercero con la
evidencia llegar a la misma conclusión?</t>
  </si>
  <si>
    <t>¿Las observaciones, desviaciones o diferencias
identificadas como resultados de la
ejecución del control son investigadas y resueltas
de manera oportuna?</t>
  </si>
  <si>
    <t>15 prevenir 
10  detectar</t>
  </si>
  <si>
    <t>DESCRIPTOR</t>
  </si>
  <si>
    <t>DESCRIPCIÓN</t>
  </si>
  <si>
    <t>FRECUENCIA</t>
  </si>
  <si>
    <t>CALIFICACION DE LA PROBABILIDAD</t>
  </si>
  <si>
    <t>Rara vez</t>
  </si>
  <si>
    <t xml:space="preserve">• Es viable que el evento ocurra en la mayoría de las circunstancias
</t>
  </si>
  <si>
    <t>• Se espera que el evento ocurra en la mayoría de las circunstancias.</t>
  </si>
  <si>
    <t xml:space="preserve">• El evento podrá ocurrir en algún momento.
</t>
  </si>
  <si>
    <t>• El evento puede ocurrir en algún momento.</t>
  </si>
  <si>
    <t>• El evento puede ocurrir sólo en circunstancias excepcionales (poco comunes o anormales)</t>
  </si>
  <si>
    <t>Almenos 1 vez en el último año.</t>
  </si>
  <si>
    <t>Más de 1 vez al año.</t>
  </si>
  <si>
    <t>Almenos 1 vez en los últimos 5 años.</t>
  </si>
  <si>
    <t>Almenos 1 vez en los últimos 2 años.</t>
  </si>
  <si>
    <t>No se ha presentado en los últimos 5 años.</t>
  </si>
  <si>
    <t>CATASTRÓFICO
5</t>
  </si>
  <si>
    <t>MAYOR
4</t>
  </si>
  <si>
    <t>MODERADO
3</t>
  </si>
  <si>
    <t>MENOR
2</t>
  </si>
  <si>
    <t>INSIGNIFICANTE
1</t>
  </si>
  <si>
    <t>Criterios para calificar el impacto – Riesgos de Seguridad Digital</t>
  </si>
  <si>
    <t>Afectación ≥X% de la población. 
Afectación ≥X% del presupuesto anual de la entidad. 
Afectación muy grave del medio ambiente que requiere de ≥X años de recuperación.</t>
  </si>
  <si>
    <t>Afectación muy grave de la integridad de la información debido al interés particular de los empleados y terceros. 
Afectación muy grave de la disponibilidad de la información debido al interés particular de los empleados y terceros. 
Afectación muy grave de la confidencialidad de la información debido al interés particular de los empleados y terceros.</t>
  </si>
  <si>
    <t>Afectación ≥X% de la población. 
Afectación ≥X% del presupuesto anual de la entidad. 
Afectación importante del medio ambiente que requiere de ≥X meses de recuperación.</t>
  </si>
  <si>
    <t>Afectación grave de la integridad de la información debido al interés particular de los empleados y terceros. 
Afectación grave de la disponibilidad de la información debido al interés particular de los empleados y terceros. 
Afectación grave de la confidencialidad de la información debido al interés particular de los empleados y terceros.</t>
  </si>
  <si>
    <t>Afectación ≥X% de la población. 
Afectación ≥X% del presupuesto anual de la entidad. 
Afectación leve del medio ambiente requiere de ≥X semanas de recuperación.</t>
  </si>
  <si>
    <t>Afectación moderada de la integridad de la información debido al interés particular de los empleados y terceros. 
Afectación moderada de la disponibilidad de la información debido al interés particular de los empleados y terceros. 
Afectación moderada de la confidencialidad de la información debido al interés particular de los empleados y terceros.</t>
  </si>
  <si>
    <t>Afectación ≥X% de la población. 
Afectación ≥X% del presupuesto anual de la entidad. 
Afectación leve del medio ambiente requiere de ≥X días de recuperación.</t>
  </si>
  <si>
    <t>Afectación leve de la integridad. 
Afectación leve de la disponibilidad. 
Afectación leve de la confidencialidad.</t>
  </si>
  <si>
    <t>Afectación ≥X% de la población. 
Afectación ≥X% del presupuesto anual de la entidad. 
No hay afectación medioambiental.</t>
  </si>
  <si>
    <t>Sin afectación de la integridad. 
Sin afectación de la disponibilidad. 
Sin afectación de la confidencialidad.</t>
  </si>
  <si>
    <t>RANGO DE CALIFICACIÓN</t>
  </si>
  <si>
    <t>Evaluación del Diseño del Control</t>
  </si>
  <si>
    <t>RESULTADO -
PESO EN LA EVALUACIÓN DEL DISEÑO DEL CONTROL</t>
  </si>
  <si>
    <t>Fuerte</t>
  </si>
  <si>
    <t>Debil</t>
  </si>
  <si>
    <t>Calificación entre 96 y 100</t>
  </si>
  <si>
    <t>Calificación entre 86 y 95</t>
  </si>
  <si>
    <t>Calificación entre 0 y 85</t>
  </si>
  <si>
    <t>Evaluación de la Ejecución del Control</t>
  </si>
  <si>
    <t>RESULTADO -
PESO EN LA EJECUCIÓN DEL CONTROL</t>
  </si>
  <si>
    <t>El control se ejecuta de manera consistente por parte del responsable</t>
  </si>
  <si>
    <t>El control se ejecuta algunas veces por parte del responsable</t>
  </si>
  <si>
    <t>El control no se ejecuta por parte del responsable</t>
  </si>
  <si>
    <t>Calificación de la Solidez del Conjunto de Controles</t>
  </si>
  <si>
    <t>El promedio de la solidez individual de cada control al sumarlos y ponderarlos es igual a 100</t>
  </si>
  <si>
    <t>El promedio de la solidez individual de cada control al sumarlos y ponderarlos está entre 50 y 99.</t>
  </si>
  <si>
    <t>El promedio de la solidez individual de cada control al sumarlos y ponderarlos es  menor a 50.</t>
  </si>
  <si>
    <t>RESULTADO -
EVALUACIÓN DE LA SOLIDEZ DEL CONJUNTO DE CONTROLES</t>
  </si>
  <si>
    <t>SOLIDEZ DEL CONJUNTO DE LOS CONTROLES</t>
  </si>
  <si>
    <t>CONTROLES AYUDAN A DISMINUIR LA PROBABILIDAD</t>
  </si>
  <si>
    <t>CONTROLES AYUDAN A DISMINUIR IMPACTO</t>
  </si>
  <si>
    <t># COLUMNAS EN LA MATRIZ DE RIESGO QUE SE DESPLAZA EN EL EJE DE LA PROBABILIDAD</t>
  </si>
  <si>
    <t># COLUMNAS EN LA MATRIZ DE RIESGO QUE SE DESPLAZA EN EL EJE DE IMPACTO</t>
  </si>
  <si>
    <t xml:space="preserve"> Posibles desplazamientos de la probabilidad y del impacto de los riesgos / Identificación Riesgos Residual</t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</si>
  <si>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Si la solidez del conjunto de los
controles es débil, este no disminuirá
ningún cuadrante de impacto o probabilidad asociado al riesgo.</t>
    </r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</si>
  <si>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Tratándose de riesgos de corrupción
únicamente hay disminución de probabilidad.
Es decir, para el impacto no opera el desplazamiento.</t>
    </r>
  </si>
  <si>
    <t>Responsable / Actividad</t>
  </si>
  <si>
    <t>Responsable / Monitoreo</t>
  </si>
  <si>
    <t>PLANES DE TRATAMIENTO
(Líderes de Proceso)</t>
  </si>
  <si>
    <t>Monitoreo</t>
  </si>
  <si>
    <t>¿Generar daño ambiental?</t>
  </si>
  <si>
    <t xml:space="preserve">
Insignificante</t>
  </si>
  <si>
    <t>Rara vez
1</t>
  </si>
  <si>
    <t>Peso del Diseño de cada control</t>
  </si>
  <si>
    <t>Peso de la ejecución de cada control</t>
  </si>
  <si>
    <t>Fuerte:</t>
  </si>
  <si>
    <t>calificación</t>
  </si>
  <si>
    <t>entre 96 y 100</t>
  </si>
  <si>
    <t>fuerte (siempre se ejecuta)</t>
  </si>
  <si>
    <t>fuerte + fuerte = fuerte</t>
  </si>
  <si>
    <t xml:space="preserve">moderado (algunas veces) </t>
  </si>
  <si>
    <t>fuerte + moderado = moderado</t>
  </si>
  <si>
    <t xml:space="preserve">débil (no se ejecuta) </t>
  </si>
  <si>
    <t xml:space="preserve">fuerte + débil = débil </t>
  </si>
  <si>
    <t>Moderado:</t>
  </si>
  <si>
    <t>entre 86 y 95</t>
  </si>
  <si>
    <t xml:space="preserve">fuerte (siempre se ejecuta) </t>
  </si>
  <si>
    <t>moderado + fuerte = moderado</t>
  </si>
  <si>
    <t>moderado + moderado = moderado</t>
  </si>
  <si>
    <t xml:space="preserve">moderado + débil = débil </t>
  </si>
  <si>
    <t>Débil:</t>
  </si>
  <si>
    <t>calificación entre</t>
  </si>
  <si>
    <t>0 y 85</t>
  </si>
  <si>
    <t xml:space="preserve">débil + fuerte = débil </t>
  </si>
  <si>
    <t>débil + moderado = débil</t>
  </si>
  <si>
    <t xml:space="preserve">débil + débil = débil </t>
  </si>
  <si>
    <t>Solidez individual de cada control:
Fuerte: 100
Moderado: 50
Débil: 0</t>
  </si>
  <si>
    <t>Se debe establecer acciones para fortalecer el control
Si / No</t>
  </si>
  <si>
    <t>Total
Diseñó Control</t>
  </si>
  <si>
    <t>Peso Diseño del control</t>
  </si>
  <si>
    <t>Peso de la Ejecución</t>
  </si>
  <si>
    <t>Solidez de Controles</t>
  </si>
  <si>
    <t xml:space="preserve">solidez Individual del control </t>
  </si>
  <si>
    <t>Calificación Controles</t>
  </si>
  <si>
    <t>Calificación del diseño de cada control:</t>
  </si>
  <si>
    <t>Calificación de Solidez de Conjunto de Controles</t>
  </si>
  <si>
    <t>Calificación de Solidez Individual de cada Control</t>
  </si>
  <si>
    <t>Débil</t>
  </si>
  <si>
    <t>CONTEXTO EXTERNO</t>
  </si>
  <si>
    <t>CONTEXTO INTERNO</t>
  </si>
  <si>
    <t>CONTEXTO DEL PROCESO</t>
  </si>
  <si>
    <t>Económico y financiero</t>
  </si>
  <si>
    <t>Social Cultural</t>
  </si>
  <si>
    <t>Diseño del Proceso</t>
  </si>
  <si>
    <t>Interacción Con Otros Procesos</t>
  </si>
  <si>
    <t>Procedimientos Asociados</t>
  </si>
  <si>
    <t>Responsables del Proceso</t>
  </si>
  <si>
    <t>Comunicación Entre Procesos</t>
  </si>
  <si>
    <t>Activos de Seguridad Digital del Proceso</t>
  </si>
  <si>
    <t>OPORTUNIDAD</t>
  </si>
  <si>
    <t>AMENAZA</t>
  </si>
  <si>
    <t>DEBILIDAD</t>
  </si>
  <si>
    <t>FORTALEZA</t>
  </si>
  <si>
    <t>Estrategias DO</t>
  </si>
  <si>
    <t>Estrategias FA</t>
  </si>
  <si>
    <t>PROCESO:</t>
  </si>
  <si>
    <t>Fecha de elaboración:</t>
  </si>
  <si>
    <t>Objetivo del Proceso:</t>
  </si>
  <si>
    <t>Estrategias FO</t>
  </si>
  <si>
    <t xml:space="preserve">ANÁLISIS DEL CONTEXTO </t>
  </si>
  <si>
    <t xml:space="preserve">Promover espacios orientados al desarrollo  del ser humano a través de la promoción de actividades físicas, psicológicas, espirituales, socioeconómicas, deportivas y culturales  propendiendo por la prestación de un excelente servicio,  potencializando en la comunidad educativa el ser, el estar y el pertenecer. </t>
  </si>
  <si>
    <t>BIENESTAR UNIVERSITARIO</t>
  </si>
  <si>
    <t>Posible autorización de estimulos educativos sin el cumplimiento de los requisitos</t>
  </si>
  <si>
    <t>Confusion por tener dos plataformas RYCA para autorizar los estimulos</t>
  </si>
  <si>
    <t>Presentación de documentos adulterados o falsos por parte de los estudiantes</t>
  </si>
  <si>
    <t>La gran variedad de estimulos educativos ofertados por la Institución y a traves de los convenion con los entes publicos y privado</t>
  </si>
  <si>
    <t xml:space="preserve">* Hallazgo por los entes de control                                                     * Detrimento patrimonial                       * Traumatismo a estudiantes por cobros no aplicados debidamente.    </t>
  </si>
  <si>
    <t>Debido a que la Institución actualmente maneja dos plataformas (RYCA I y II), la variedad de estimulos que se ofertan en la Institución y otros estimulos que se otorgan por convenios con los entes privados y públicos lo que puede generar errores en la aprobación de estimulos, de igual manera para algunos estimulos se deben presentar documentos aportados por parte de los estudiantes para ser aprobados; los cuales se puede presentar falsedad y adulteración a los mismos</t>
  </si>
  <si>
    <t xml:space="preserve">Verificar en el sistema o en físico los documentos que son requsitos para la aprobación de estímulo  </t>
  </si>
  <si>
    <t>Negar la aprobación del estímulo</t>
  </si>
  <si>
    <t>Realizar seguimientos periodicos de los estudiantes con los estimulos aprobados en la plataforma</t>
  </si>
  <si>
    <t>Lider de Bienestar Universitario</t>
  </si>
  <si>
    <t>Informe Seguimiento de aprobación de estimulos educativos semestral</t>
  </si>
  <si>
    <t>Realizar seguimiento a los estudiantes con estimulos aprobados en el semestre B de 2019</t>
  </si>
  <si>
    <t>Informe Seguimiento</t>
  </si>
  <si>
    <t>Informe de seguimiento elaborado</t>
  </si>
  <si>
    <t>Realizar auditoria a los estimulos educativos</t>
  </si>
  <si>
    <t>Asesor Control Interno</t>
  </si>
  <si>
    <t>Informe</t>
  </si>
  <si>
    <t>Informe de auditoría</t>
  </si>
  <si>
    <t>Informe auditoría aprobado</t>
  </si>
  <si>
    <t>Programar y ejecutar auditoría de Bienestar Universitario incluyendo la aprobación de estímulos educativos</t>
  </si>
  <si>
    <t>Informe de auditoría Aprobado</t>
  </si>
  <si>
    <t>Los docentes no cumplan con los horarios establecidos por parte de la oficina de Bienestar Universitario</t>
  </si>
  <si>
    <t>Falta de competancias de los docentes en las area de deporte y cultura</t>
  </si>
  <si>
    <t>Posible Incumplimiento a las electivas por parte de los docentes que las orientan</t>
  </si>
  <si>
    <t>Se puede presentar incumplimiento por parte de los docentes en los horarios establecidos por la oficina de Bienestar Universitario y por no contar con las competencias requeridas para orientas las areas de deporte y cultura que fueron asiganadas</t>
  </si>
  <si>
    <t xml:space="preserve">                                                                  * Incorfomrsmo por parte de estudiantes con el docente asignado.                                                *Incumplimiento al reglamento estudiantil                                                             </t>
  </si>
  <si>
    <t>Entregar planillas de notas y registro de asistencia</t>
  </si>
  <si>
    <t>No reportar para nomina de pago a los docentes que no cumplieron los horarios y las competencias</t>
  </si>
  <si>
    <t xml:space="preserve">Gestionar ante la Alta Dirección la solicitud de un coordinador de electivas.                 </t>
  </si>
  <si>
    <t xml:space="preserve">Sensibilizar a docentes y estudiantes en el cumplimiento de los horarios. </t>
  </si>
  <si>
    <t>Requerimiento de servicios</t>
  </si>
  <si>
    <t>Formarto requerimiento de servicios</t>
  </si>
  <si>
    <t>Requerimiento de servicios diligenciado</t>
  </si>
  <si>
    <t>Asistencia de los docentes y estudiantes</t>
  </si>
  <si>
    <t>Registros de asistencia</t>
  </si>
  <si>
    <t>Estudiantes y docentes sensibilizados/ total de estudiantes inscritos y docentes contratados</t>
  </si>
  <si>
    <t>Elaborar requerimiento de solicitud de profesional para corrdinación de electivas</t>
  </si>
  <si>
    <t>lider de Bienestar Universitario</t>
  </si>
  <si>
    <t>Formato de requerimiento aprobado</t>
  </si>
  <si>
    <t>Programar y desarrollar reunión para la sensiblización a los docenes y estudiantes en el cumplimiento de los horarios</t>
  </si>
  <si>
    <t>Influencia de terceros para las actuaciones de los profesionales responsables de los procesos</t>
  </si>
  <si>
    <t>Posibilidad de recibir o solicitar cualquier dadiva o beneficio a nombre propio o de terceros con el fin de aprobar estimulos educativos sin el cumplimiento de los requisitos</t>
  </si>
  <si>
    <t>Intereses particulares y politicos favoreciendo a estudiantes sin cumplir los requisitos</t>
  </si>
  <si>
    <t>El responsable de la aprocación de los estimulos en la plataforma RYCA se deja influenciar por terceros a traves dadiva o beneficio propio, concediendo estimulos educativos sin cumplir los requisitos</t>
  </si>
  <si>
    <t xml:space="preserve">                                                           * Hallazgos en las auditorias internas sin fundamentos.                                                           * Decrimento patrimonial                      *Sanciones por entes de Control</t>
  </si>
  <si>
    <t>Verificar en el sistema o en físico los documentos que son requsitos para la aprobación de estímulo</t>
  </si>
  <si>
    <t xml:space="preserve">Revisar la Lista de chequeo de los requisitos para la aprobación de estimulos                 </t>
  </si>
  <si>
    <t xml:space="preserve">Revisar la lista de chequeo de los requisitos para la aprobación de estimulos                                                               </t>
  </si>
  <si>
    <t>Negar los estimulos educativos en el sistema de los estudiantes que no cumple requisitos</t>
  </si>
  <si>
    <t xml:space="preserve">Realizar la aprobaciones de los estimulos educativos en la plataforma RYCA II sin la presencia de los estudiantes </t>
  </si>
  <si>
    <t>Lider Bienestar Universitario</t>
  </si>
  <si>
    <t>Estimulos aprobados</t>
  </si>
  <si>
    <t>Reporte en el sistema de estimulos aprobados</t>
  </si>
  <si>
    <t>Aprobar estimulos educativos de los 1 al 6 semestre en la plataforma RYCA II</t>
  </si>
  <si>
    <t>Estimulos aprobados en el sistema</t>
  </si>
  <si>
    <t>FORMATO MATRIZ DE RIESGOS DE PROCESO BIENESTAR UNIVERSITARIO</t>
  </si>
  <si>
    <t xml:space="preserve">VERSIÓN: 3.0 </t>
  </si>
  <si>
    <t xml:space="preserve">Elaboro: </t>
  </si>
  <si>
    <t xml:space="preserve">Reviso: </t>
  </si>
  <si>
    <t xml:space="preserve">Erley Ricardo Parra (Asesor Control Interno) </t>
  </si>
  <si>
    <t xml:space="preserve">Fecha Elaboración: </t>
  </si>
  <si>
    <t xml:space="preserve">Octubre 01 de 2019 </t>
  </si>
  <si>
    <t xml:space="preserve">Yeimy Lorena Rodríguez </t>
  </si>
  <si>
    <t>CÓDIGO: MR-VAB-01</t>
  </si>
  <si>
    <t>FORMATO MATRIZ DE RIESGOS DE CORRUPCIÓN BIENESTAR UNIVERSITARIO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</si>
</sst>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 Black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 tint="4.9989318521683403E-2"/>
      <name val="Arial"/>
      <family val="2"/>
    </font>
    <font>
      <b/>
      <sz val="9"/>
      <color rgb="FF000000"/>
      <name val="Arial"/>
      <family val="2"/>
    </font>
    <font>
      <b/>
      <sz val="10.5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775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535">
    <xf numFmtId="0" fontId="0" fillId="0" borderId="0" xfId="0"/>
    <xf numFmtId="0" fontId="0" fillId="3" borderId="0" xfId="0" applyFill="1"/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8" fillId="3" borderId="0" xfId="0" applyFont="1" applyFill="1" applyAlignment="1">
      <alignment horizontal="left" vertical="center"/>
    </xf>
    <xf numFmtId="14" fontId="8" fillId="3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2" xfId="2" applyFont="1" applyBorder="1" applyAlignment="1" applyProtection="1">
      <alignment horizontal="left" vertical="center" wrapText="1"/>
      <protection hidden="1"/>
    </xf>
    <xf numFmtId="0" fontId="7" fillId="0" borderId="2" xfId="1" applyFont="1" applyBorder="1" applyAlignment="1">
      <alignment horizontal="left" vertical="center" wrapText="1"/>
    </xf>
    <xf numFmtId="0" fontId="0" fillId="0" borderId="2" xfId="0" applyBorder="1"/>
    <xf numFmtId="14" fontId="8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11" fillId="9" borderId="18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7" fillId="0" borderId="14" xfId="1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1" fillId="0" borderId="10" xfId="2" applyFont="1" applyBorder="1" applyAlignment="1" applyProtection="1">
      <alignment horizontal="left" vertical="center" wrapText="1"/>
      <protection hidden="1"/>
    </xf>
    <xf numFmtId="0" fontId="0" fillId="0" borderId="10" xfId="0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1" fillId="0" borderId="18" xfId="2" applyFont="1" applyBorder="1" applyAlignment="1" applyProtection="1">
      <alignment horizontal="left" vertical="center" wrapText="1"/>
      <protection hidden="1"/>
    </xf>
    <xf numFmtId="0" fontId="0" fillId="0" borderId="18" xfId="0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14" fontId="1" fillId="0" borderId="10" xfId="2" applyNumberFormat="1" applyFont="1" applyBorder="1" applyAlignment="1" applyProtection="1">
      <alignment horizontal="center" vertical="center" wrapText="1"/>
      <protection hidden="1"/>
    </xf>
    <xf numFmtId="0" fontId="7" fillId="0" borderId="10" xfId="1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1" xfId="1" applyFont="1" applyBorder="1" applyAlignment="1">
      <alignment vertical="center" wrapText="1"/>
    </xf>
    <xf numFmtId="14" fontId="1" fillId="0" borderId="7" xfId="2" applyNumberFormat="1" applyFont="1" applyBorder="1" applyAlignment="1" applyProtection="1">
      <alignment horizontal="center" vertical="center" wrapText="1"/>
      <protection hidden="1"/>
    </xf>
    <xf numFmtId="0" fontId="24" fillId="6" borderId="18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23" fillId="6" borderId="18" xfId="0" applyFont="1" applyFill="1" applyBorder="1" applyAlignment="1">
      <alignment horizontal="center" vertical="center" wrapText="1"/>
    </xf>
    <xf numFmtId="0" fontId="0" fillId="0" borderId="18" xfId="0" applyBorder="1"/>
    <xf numFmtId="0" fontId="13" fillId="6" borderId="30" xfId="0" applyFont="1" applyFill="1" applyBorder="1" applyAlignment="1">
      <alignment horizontal="center" vertical="center" wrapText="1"/>
    </xf>
    <xf numFmtId="0" fontId="29" fillId="6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3" fillId="3" borderId="13" xfId="0" applyFont="1" applyFill="1" applyBorder="1" applyAlignment="1">
      <alignment horizontal="center" vertical="center" readingOrder="1"/>
    </xf>
    <xf numFmtId="0" fontId="32" fillId="0" borderId="14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readingOrder="1"/>
    </xf>
    <xf numFmtId="49" fontId="33" fillId="3" borderId="18" xfId="0" applyNumberFormat="1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readingOrder="1"/>
    </xf>
    <xf numFmtId="0" fontId="33" fillId="3" borderId="5" xfId="0" applyFont="1" applyFill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2" fillId="0" borderId="40" xfId="0" applyFont="1" applyBorder="1" applyAlignment="1">
      <alignment vertical="center" wrapText="1"/>
    </xf>
    <xf numFmtId="0" fontId="32" fillId="0" borderId="41" xfId="0" applyFont="1" applyBorder="1" applyAlignment="1">
      <alignment vertical="center" wrapText="1"/>
    </xf>
    <xf numFmtId="0" fontId="32" fillId="0" borderId="50" xfId="0" applyFont="1" applyBorder="1" applyAlignment="1">
      <alignment vertical="center" wrapText="1"/>
    </xf>
    <xf numFmtId="0" fontId="26" fillId="0" borderId="54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31" fillId="6" borderId="0" xfId="0" applyFont="1" applyFill="1" applyAlignment="1">
      <alignment vertical="center" wrapText="1"/>
    </xf>
    <xf numFmtId="0" fontId="10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6" fillId="12" borderId="27" xfId="0" applyFont="1" applyFill="1" applyBorder="1" applyAlignment="1">
      <alignment horizontal="center" vertical="center" wrapText="1"/>
    </xf>
    <xf numFmtId="0" fontId="26" fillId="12" borderId="28" xfId="0" applyFont="1" applyFill="1" applyBorder="1" applyAlignment="1">
      <alignment horizontal="center" vertical="center" wrapText="1"/>
    </xf>
    <xf numFmtId="0" fontId="26" fillId="12" borderId="29" xfId="0" applyFont="1" applyFill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0" fillId="8" borderId="0" xfId="0" applyFill="1" applyAlignment="1">
      <alignment vertical="top" wrapText="1"/>
    </xf>
    <xf numFmtId="14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14" fontId="11" fillId="6" borderId="20" xfId="0" applyNumberFormat="1" applyFont="1" applyFill="1" applyBorder="1" applyAlignment="1">
      <alignment horizontal="center" vertical="center" wrapText="1"/>
    </xf>
    <xf numFmtId="14" fontId="1" fillId="0" borderId="9" xfId="2" applyNumberFormat="1" applyFont="1" applyBorder="1" applyAlignment="1" applyProtection="1">
      <alignment horizontal="center" vertical="center" wrapText="1"/>
      <protection hidden="1"/>
    </xf>
    <xf numFmtId="0" fontId="7" fillId="0" borderId="11" xfId="1" applyFont="1" applyBorder="1" applyAlignment="1">
      <alignment horizontal="left" vertical="center" wrapText="1"/>
    </xf>
    <xf numFmtId="14" fontId="1" fillId="0" borderId="13" xfId="2" applyNumberFormat="1" applyFont="1" applyBorder="1" applyAlignment="1" applyProtection="1">
      <alignment horizontal="center" vertical="center" wrapText="1"/>
      <protection hidden="1"/>
    </xf>
    <xf numFmtId="0" fontId="7" fillId="0" borderId="14" xfId="1" applyFont="1" applyBorder="1" applyAlignment="1">
      <alignment horizontal="left" vertical="center" wrapText="1"/>
    </xf>
    <xf numFmtId="14" fontId="1" fillId="0" borderId="13" xfId="2" applyNumberFormat="1" applyFont="1" applyBorder="1" applyAlignment="1" applyProtection="1">
      <alignment vertical="center" wrapText="1"/>
      <protection hidden="1"/>
    </xf>
    <xf numFmtId="14" fontId="1" fillId="0" borderId="17" xfId="2" applyNumberFormat="1" applyFont="1" applyBorder="1" applyAlignment="1" applyProtection="1">
      <alignment horizontal="center" vertical="center" wrapText="1"/>
      <protection hidden="1"/>
    </xf>
    <xf numFmtId="0" fontId="35" fillId="7" borderId="2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3" borderId="18" xfId="0" applyFont="1" applyFill="1" applyBorder="1" applyAlignment="1">
      <alignment horizontal="left" vertical="top" wrapText="1"/>
    </xf>
    <xf numFmtId="0" fontId="31" fillId="12" borderId="24" xfId="0" applyFont="1" applyFill="1" applyBorder="1" applyAlignment="1">
      <alignment vertical="center" wrapText="1"/>
    </xf>
    <xf numFmtId="0" fontId="31" fillId="12" borderId="54" xfId="0" applyFont="1" applyFill="1" applyBorder="1" applyAlignment="1">
      <alignment vertical="center" wrapText="1"/>
    </xf>
    <xf numFmtId="0" fontId="36" fillId="0" borderId="46" xfId="0" applyFont="1" applyBorder="1" applyAlignment="1">
      <alignment horizontal="justify" vertical="center" wrapText="1"/>
    </xf>
    <xf numFmtId="0" fontId="36" fillId="0" borderId="56" xfId="0" applyFont="1" applyBorder="1" applyAlignment="1">
      <alignment horizontal="justify" vertical="center" wrapText="1"/>
    </xf>
    <xf numFmtId="0" fontId="36" fillId="0" borderId="56" xfId="0" applyFont="1" applyBorder="1" applyAlignment="1">
      <alignment horizontal="center" vertical="center" wrapText="1"/>
    </xf>
    <xf numFmtId="0" fontId="36" fillId="0" borderId="48" xfId="0" applyFont="1" applyBorder="1" applyAlignment="1">
      <alignment horizontal="justify" vertical="center" wrapText="1"/>
    </xf>
    <xf numFmtId="0" fontId="7" fillId="6" borderId="10" xfId="1" applyFont="1" applyFill="1" applyBorder="1" applyAlignment="1">
      <alignment horizontal="left" vertical="center" wrapText="1"/>
    </xf>
    <xf numFmtId="0" fontId="7" fillId="6" borderId="2" xfId="1" applyFont="1" applyFill="1" applyBorder="1" applyAlignment="1">
      <alignment horizontal="left" vertical="center" wrapText="1"/>
    </xf>
    <xf numFmtId="0" fontId="7" fillId="6" borderId="10" xfId="1" applyFont="1" applyFill="1" applyBorder="1" applyAlignment="1">
      <alignment horizontal="left" vertical="top" wrapText="1"/>
    </xf>
    <xf numFmtId="0" fontId="0" fillId="0" borderId="2" xfId="0" applyBorder="1" applyAlignment="1">
      <alignment vertical="center"/>
    </xf>
    <xf numFmtId="14" fontId="1" fillId="0" borderId="14" xfId="2" applyNumberFormat="1" applyFont="1" applyBorder="1" applyAlignment="1" applyProtection="1">
      <alignment horizontal="center" vertical="center" wrapText="1"/>
      <protection hidden="1"/>
    </xf>
    <xf numFmtId="0" fontId="8" fillId="0" borderId="14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14" fontId="1" fillId="0" borderId="36" xfId="2" applyNumberFormat="1" applyFont="1" applyBorder="1" applyAlignment="1" applyProtection="1">
      <alignment horizontal="center" vertical="center" wrapText="1"/>
      <protection hidden="1"/>
    </xf>
    <xf numFmtId="0" fontId="14" fillId="3" borderId="28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7" fillId="0" borderId="57" xfId="1" applyFont="1" applyBorder="1" applyAlignment="1">
      <alignment vertical="center" wrapText="1"/>
    </xf>
    <xf numFmtId="14" fontId="1" fillId="0" borderId="59" xfId="2" applyNumberFormat="1" applyFont="1" applyBorder="1" applyAlignment="1" applyProtection="1">
      <alignment vertical="center" wrapText="1"/>
      <protection hidden="1"/>
    </xf>
    <xf numFmtId="0" fontId="8" fillId="0" borderId="36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14" fillId="3" borderId="27" xfId="0" applyFont="1" applyFill="1" applyBorder="1" applyAlignment="1">
      <alignment vertical="center" wrapText="1"/>
    </xf>
    <xf numFmtId="0" fontId="8" fillId="3" borderId="33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8" fillId="3" borderId="58" xfId="0" applyFont="1" applyFill="1" applyBorder="1" applyAlignment="1">
      <alignment vertical="center" wrapText="1"/>
    </xf>
    <xf numFmtId="0" fontId="8" fillId="6" borderId="33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vertical="center" wrapText="1"/>
    </xf>
    <xf numFmtId="0" fontId="8" fillId="6" borderId="13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58" xfId="0" applyFont="1" applyFill="1" applyBorder="1" applyAlignment="1">
      <alignment vertical="center" wrapText="1"/>
    </xf>
    <xf numFmtId="0" fontId="8" fillId="6" borderId="57" xfId="0" applyFont="1" applyFill="1" applyBorder="1" applyAlignment="1">
      <alignment vertical="center" wrapText="1"/>
    </xf>
    <xf numFmtId="0" fontId="14" fillId="6" borderId="27" xfId="0" applyFont="1" applyFill="1" applyBorder="1" applyAlignment="1">
      <alignment vertical="center" wrapText="1"/>
    </xf>
    <xf numFmtId="0" fontId="8" fillId="6" borderId="17" xfId="0" applyFont="1" applyFill="1" applyBorder="1" applyAlignment="1">
      <alignment vertical="center" wrapText="1"/>
    </xf>
    <xf numFmtId="0" fontId="8" fillId="6" borderId="18" xfId="0" applyFont="1" applyFill="1" applyBorder="1" applyAlignment="1">
      <alignment vertical="center" wrapText="1"/>
    </xf>
    <xf numFmtId="0" fontId="14" fillId="3" borderId="27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13" xfId="0" applyBorder="1" applyAlignment="1">
      <alignment vertical="center"/>
    </xf>
    <xf numFmtId="0" fontId="8" fillId="3" borderId="0" xfId="0" applyFont="1" applyFill="1" applyAlignment="1">
      <alignment vertical="center" wrapText="1"/>
    </xf>
    <xf numFmtId="0" fontId="14" fillId="3" borderId="6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14" fillId="3" borderId="0" xfId="0" applyFont="1" applyFill="1" applyAlignment="1">
      <alignment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53" xfId="0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7" fillId="3" borderId="0" xfId="0" applyFont="1" applyFill="1" applyAlignment="1">
      <alignment vertical="center"/>
    </xf>
    <xf numFmtId="0" fontId="8" fillId="3" borderId="42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vertical="center"/>
    </xf>
    <xf numFmtId="0" fontId="5" fillId="13" borderId="2" xfId="0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8" fillId="0" borderId="30" xfId="0" applyFont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7" fillId="0" borderId="8" xfId="1" applyFont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horizontal="center" vertical="top" wrapText="1"/>
    </xf>
    <xf numFmtId="0" fontId="18" fillId="0" borderId="42" xfId="0" applyFont="1" applyBorder="1" applyAlignment="1">
      <alignment vertical="top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42" xfId="0" applyFont="1" applyFill="1" applyBorder="1" applyAlignment="1">
      <alignment horizontal="center" vertical="center" wrapText="1"/>
    </xf>
    <xf numFmtId="0" fontId="7" fillId="0" borderId="59" xfId="1" applyFont="1" applyBorder="1" applyAlignment="1">
      <alignment horizontal="center" vertical="center" wrapText="1"/>
    </xf>
    <xf numFmtId="14" fontId="1" fillId="0" borderId="20" xfId="2" applyNumberFormat="1" applyFont="1" applyBorder="1" applyAlignment="1" applyProtection="1">
      <alignment horizontal="center" vertical="center" wrapText="1"/>
      <protection hidden="1"/>
    </xf>
    <xf numFmtId="14" fontId="1" fillId="0" borderId="4" xfId="2" applyNumberFormat="1" applyFont="1" applyBorder="1" applyAlignment="1" applyProtection="1">
      <alignment horizontal="center" vertical="center" wrapText="1"/>
      <protection hidden="1"/>
    </xf>
    <xf numFmtId="0" fontId="7" fillId="0" borderId="4" xfId="1" applyFont="1" applyBorder="1" applyAlignment="1">
      <alignment horizontal="center" vertical="center" wrapText="1"/>
    </xf>
    <xf numFmtId="0" fontId="38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 wrapText="1"/>
    </xf>
    <xf numFmtId="0" fontId="38" fillId="3" borderId="18" xfId="0" applyFont="1" applyFill="1" applyBorder="1" applyAlignment="1">
      <alignment vertical="center" wrapText="1"/>
    </xf>
    <xf numFmtId="0" fontId="38" fillId="3" borderId="18" xfId="0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30" xfId="1" applyFont="1" applyBorder="1" applyAlignment="1">
      <alignment horizontal="left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0" fillId="0" borderId="57" xfId="0" applyBorder="1"/>
    <xf numFmtId="0" fontId="1" fillId="6" borderId="57" xfId="0" applyFont="1" applyFill="1" applyBorder="1" applyAlignment="1">
      <alignment horizontal="left" vertical="top" wrapText="1"/>
    </xf>
    <xf numFmtId="0" fontId="1" fillId="0" borderId="57" xfId="2" applyFont="1" applyBorder="1" applyAlignment="1" applyProtection="1">
      <alignment horizontal="left" vertical="center" wrapText="1"/>
      <protection hidden="1"/>
    </xf>
    <xf numFmtId="0" fontId="0" fillId="0" borderId="57" xfId="0" applyBorder="1" applyAlignment="1">
      <alignment horizontal="center" vertical="center"/>
    </xf>
    <xf numFmtId="0" fontId="7" fillId="0" borderId="59" xfId="1" applyFont="1" applyBorder="1" applyAlignment="1">
      <alignment horizontal="left" vertical="center" wrapText="1"/>
    </xf>
    <xf numFmtId="0" fontId="18" fillId="0" borderId="57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left" vertical="top" wrapText="1"/>
    </xf>
    <xf numFmtId="0" fontId="35" fillId="5" borderId="2" xfId="0" applyFont="1" applyFill="1" applyBorder="1" applyAlignment="1">
      <alignment horizontal="center" vertical="center" wrapText="1"/>
    </xf>
    <xf numFmtId="14" fontId="1" fillId="0" borderId="33" xfId="2" applyNumberFormat="1" applyFont="1" applyBorder="1" applyAlignment="1" applyProtection="1">
      <alignment horizontal="center" vertical="center" wrapText="1"/>
      <protection hidden="1"/>
    </xf>
    <xf numFmtId="14" fontId="1" fillId="0" borderId="5" xfId="2" applyNumberFormat="1" applyFont="1" applyBorder="1" applyAlignment="1" applyProtection="1">
      <alignment horizontal="center" vertical="center" wrapText="1"/>
      <protection hidden="1"/>
    </xf>
    <xf numFmtId="0" fontId="1" fillId="3" borderId="4" xfId="0" applyFont="1" applyFill="1" applyBorder="1" applyAlignment="1">
      <alignment horizontal="center" vertical="center" wrapText="1"/>
    </xf>
    <xf numFmtId="0" fontId="1" fillId="0" borderId="57" xfId="0" applyFont="1" applyBorder="1" applyAlignment="1">
      <alignment vertical="center" wrapText="1"/>
    </xf>
    <xf numFmtId="0" fontId="1" fillId="0" borderId="30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35" fillId="4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1" fillId="0" borderId="28" xfId="2" applyFont="1" applyBorder="1" applyAlignment="1" applyProtection="1">
      <alignment horizontal="left" vertical="center" wrapText="1"/>
      <protection hidden="1"/>
    </xf>
    <xf numFmtId="14" fontId="1" fillId="0" borderId="35" xfId="2" applyNumberFormat="1" applyFont="1" applyBorder="1" applyAlignment="1" applyProtection="1">
      <alignment horizontal="center" vertical="center" wrapText="1"/>
      <protection hidden="1"/>
    </xf>
    <xf numFmtId="0" fontId="11" fillId="16" borderId="17" xfId="0" applyFont="1" applyFill="1" applyBorder="1" applyAlignment="1">
      <alignment horizontal="center" vertical="center" wrapText="1"/>
    </xf>
    <xf numFmtId="0" fontId="11" fillId="16" borderId="18" xfId="0" applyFont="1" applyFill="1" applyBorder="1" applyAlignment="1">
      <alignment horizontal="center" vertical="center" wrapText="1"/>
    </xf>
    <xf numFmtId="0" fontId="11" fillId="16" borderId="19" xfId="0" applyFont="1" applyFill="1" applyBorder="1" applyAlignment="1">
      <alignment horizontal="center" vertical="center" wrapText="1"/>
    </xf>
    <xf numFmtId="0" fontId="13" fillId="17" borderId="30" xfId="0" applyFont="1" applyFill="1" applyBorder="1" applyAlignment="1">
      <alignment horizontal="center" vertical="center" wrapText="1"/>
    </xf>
    <xf numFmtId="0" fontId="29" fillId="17" borderId="18" xfId="0" applyFont="1" applyFill="1" applyBorder="1" applyAlignment="1">
      <alignment horizontal="center" vertical="center" wrapText="1"/>
    </xf>
    <xf numFmtId="0" fontId="23" fillId="17" borderId="18" xfId="0" applyFont="1" applyFill="1" applyBorder="1" applyAlignment="1">
      <alignment horizontal="center" vertical="center" wrapText="1"/>
    </xf>
    <xf numFmtId="0" fontId="23" fillId="17" borderId="19" xfId="0" applyFont="1" applyFill="1" applyBorder="1" applyAlignment="1">
      <alignment horizontal="center" vertical="center" wrapText="1"/>
    </xf>
    <xf numFmtId="0" fontId="11" fillId="17" borderId="17" xfId="0" applyFont="1" applyFill="1" applyBorder="1" applyAlignment="1">
      <alignment horizontal="center" vertical="center" wrapText="1"/>
    </xf>
    <xf numFmtId="0" fontId="11" fillId="17" borderId="18" xfId="0" applyFont="1" applyFill="1" applyBorder="1" applyAlignment="1">
      <alignment horizontal="center" vertical="center" wrapText="1"/>
    </xf>
    <xf numFmtId="0" fontId="11" fillId="17" borderId="16" xfId="0" applyFont="1" applyFill="1" applyBorder="1" applyAlignment="1">
      <alignment horizontal="center" vertical="center" wrapText="1"/>
    </xf>
    <xf numFmtId="14" fontId="11" fillId="18" borderId="20" xfId="0" applyNumberFormat="1" applyFont="1" applyFill="1" applyBorder="1" applyAlignment="1">
      <alignment horizontal="center" vertical="center" wrapText="1"/>
    </xf>
    <xf numFmtId="14" fontId="11" fillId="18" borderId="4" xfId="0" applyNumberFormat="1" applyFont="1" applyFill="1" applyBorder="1" applyAlignment="1">
      <alignment horizontal="center" vertical="center" wrapText="1"/>
    </xf>
    <xf numFmtId="0" fontId="11" fillId="18" borderId="4" xfId="0" applyFont="1" applyFill="1" applyBorder="1" applyAlignment="1">
      <alignment horizontal="center" vertical="center" wrapText="1"/>
    </xf>
    <xf numFmtId="0" fontId="11" fillId="18" borderId="34" xfId="0" applyFont="1" applyFill="1" applyBorder="1" applyAlignment="1">
      <alignment horizontal="center" vertical="center" wrapText="1"/>
    </xf>
    <xf numFmtId="0" fontId="11" fillId="18" borderId="21" xfId="0" applyFont="1" applyFill="1" applyBorder="1" applyAlignment="1">
      <alignment horizontal="center" vertical="center" wrapText="1"/>
    </xf>
    <xf numFmtId="0" fontId="11" fillId="19" borderId="0" xfId="0" applyFont="1" applyFill="1" applyAlignment="1">
      <alignment horizontal="center" vertical="center" wrapText="1"/>
    </xf>
    <xf numFmtId="0" fontId="11" fillId="19" borderId="34" xfId="0" applyFont="1" applyFill="1" applyBorder="1" applyAlignment="1">
      <alignment horizontal="center" vertical="center" wrapText="1"/>
    </xf>
    <xf numFmtId="0" fontId="11" fillId="19" borderId="21" xfId="0" applyFont="1" applyFill="1" applyBorder="1" applyAlignment="1">
      <alignment horizontal="center" vertical="center" wrapText="1"/>
    </xf>
    <xf numFmtId="0" fontId="14" fillId="20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8" fillId="3" borderId="3" xfId="0" applyFont="1" applyFill="1" applyBorder="1" applyAlignment="1">
      <alignment horizontal="left" wrapText="1"/>
    </xf>
    <xf numFmtId="0" fontId="8" fillId="3" borderId="70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70" xfId="0" applyFont="1" applyFill="1" applyBorder="1" applyAlignment="1">
      <alignment horizontal="left" vertical="center" wrapText="1"/>
    </xf>
    <xf numFmtId="0" fontId="28" fillId="14" borderId="27" xfId="0" applyFont="1" applyFill="1" applyBorder="1" applyAlignment="1">
      <alignment horizontal="center" vertical="center"/>
    </xf>
    <xf numFmtId="0" fontId="28" fillId="14" borderId="30" xfId="0" applyFont="1" applyFill="1" applyBorder="1" applyAlignment="1">
      <alignment horizontal="center" vertical="center"/>
    </xf>
    <xf numFmtId="0" fontId="28" fillId="14" borderId="28" xfId="0" applyFont="1" applyFill="1" applyBorder="1" applyAlignment="1">
      <alignment horizontal="center" vertical="center"/>
    </xf>
    <xf numFmtId="0" fontId="28" fillId="14" borderId="29" xfId="0" applyFont="1" applyFill="1" applyBorder="1" applyAlignment="1">
      <alignment horizontal="center" vertical="center"/>
    </xf>
    <xf numFmtId="0" fontId="28" fillId="15" borderId="24" xfId="0" applyFont="1" applyFill="1" applyBorder="1" applyAlignment="1">
      <alignment horizontal="center" vertical="center"/>
    </xf>
    <xf numFmtId="0" fontId="28" fillId="15" borderId="25" xfId="0" applyFont="1" applyFill="1" applyBorder="1" applyAlignment="1">
      <alignment horizontal="center" vertical="center"/>
    </xf>
    <xf numFmtId="0" fontId="28" fillId="15" borderId="26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 wrapText="1"/>
    </xf>
    <xf numFmtId="0" fontId="14" fillId="9" borderId="58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57" xfId="0" applyFont="1" applyFill="1" applyBorder="1" applyAlignment="1">
      <alignment horizontal="left" vertical="top" wrapText="1"/>
    </xf>
    <xf numFmtId="0" fontId="14" fillId="6" borderId="30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57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57" xfId="0" applyFont="1" applyFill="1" applyBorder="1" applyAlignment="1">
      <alignment horizontal="left" vertical="top" wrapText="1"/>
    </xf>
    <xf numFmtId="0" fontId="8" fillId="3" borderId="30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18" fillId="0" borderId="44" xfId="0" applyFont="1" applyBorder="1" applyAlignment="1">
      <alignment horizontal="left" vertical="top" wrapText="1"/>
    </xf>
    <xf numFmtId="0" fontId="18" fillId="0" borderId="21" xfId="0" applyFont="1" applyBorder="1" applyAlignment="1">
      <alignment horizontal="left" vertical="top"/>
    </xf>
    <xf numFmtId="0" fontId="7" fillId="0" borderId="31" xfId="2" applyFont="1" applyBorder="1" applyAlignment="1" applyProtection="1">
      <alignment horizontal="center" vertical="center" wrapText="1"/>
      <protection hidden="1"/>
    </xf>
    <xf numFmtId="0" fontId="7" fillId="0" borderId="20" xfId="2" applyFont="1" applyBorder="1" applyAlignment="1" applyProtection="1">
      <alignment horizontal="center" vertical="center" wrapText="1"/>
      <protection hidden="1"/>
    </xf>
    <xf numFmtId="0" fontId="15" fillId="0" borderId="30" xfId="2" applyFont="1" applyBorder="1" applyAlignment="1" applyProtection="1">
      <alignment horizontal="center" vertical="center" wrapText="1"/>
      <protection hidden="1"/>
    </xf>
    <xf numFmtId="0" fontId="15" fillId="0" borderId="4" xfId="2" applyFont="1" applyBorder="1" applyAlignment="1" applyProtection="1">
      <alignment horizontal="center" vertical="center" wrapText="1"/>
      <protection hidden="1"/>
    </xf>
    <xf numFmtId="0" fontId="9" fillId="16" borderId="6" xfId="0" applyFont="1" applyFill="1" applyBorder="1" applyAlignment="1">
      <alignment horizontal="center" vertical="center" wrapText="1"/>
    </xf>
    <xf numFmtId="0" fontId="9" fillId="16" borderId="12" xfId="0" applyFont="1" applyFill="1" applyBorder="1" applyAlignment="1">
      <alignment horizontal="center" vertical="center" wrapText="1"/>
    </xf>
    <xf numFmtId="0" fontId="9" fillId="16" borderId="15" xfId="0" applyFont="1" applyFill="1" applyBorder="1" applyAlignment="1">
      <alignment horizontal="center" vertical="center" wrapText="1"/>
    </xf>
    <xf numFmtId="0" fontId="9" fillId="16" borderId="39" xfId="0" applyFont="1" applyFill="1" applyBorder="1" applyAlignment="1">
      <alignment horizontal="center" vertical="center" wrapText="1"/>
    </xf>
    <xf numFmtId="0" fontId="9" fillId="16" borderId="41" xfId="0" applyFont="1" applyFill="1" applyBorder="1" applyAlignment="1">
      <alignment horizontal="center" vertical="center" wrapText="1"/>
    </xf>
    <xf numFmtId="0" fontId="9" fillId="16" borderId="4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11" fillId="14" borderId="67" xfId="0" applyFont="1" applyFill="1" applyBorder="1" applyAlignment="1">
      <alignment horizontal="center" vertical="center" wrapText="1"/>
    </xf>
    <xf numFmtId="0" fontId="11" fillId="14" borderId="51" xfId="0" applyFont="1" applyFill="1" applyBorder="1" applyAlignment="1">
      <alignment horizontal="center" vertical="center" wrapText="1"/>
    </xf>
    <xf numFmtId="0" fontId="11" fillId="14" borderId="69" xfId="0" applyFont="1" applyFill="1" applyBorder="1" applyAlignment="1">
      <alignment horizontal="center" vertical="center" wrapText="1"/>
    </xf>
    <xf numFmtId="0" fontId="11" fillId="14" borderId="6" xfId="0" applyFont="1" applyFill="1" applyBorder="1" applyAlignment="1">
      <alignment horizontal="center" vertical="center" wrapText="1"/>
    </xf>
    <xf numFmtId="0" fontId="11" fillId="14" borderId="12" xfId="0" applyFont="1" applyFill="1" applyBorder="1" applyAlignment="1">
      <alignment horizontal="center" vertical="center" wrapText="1"/>
    </xf>
    <xf numFmtId="0" fontId="11" fillId="14" borderId="15" xfId="0" applyFont="1" applyFill="1" applyBorder="1" applyAlignment="1">
      <alignment horizontal="center" vertical="center" wrapText="1"/>
    </xf>
    <xf numFmtId="0" fontId="11" fillId="14" borderId="65" xfId="0" applyFont="1" applyFill="1" applyBorder="1" applyAlignment="1">
      <alignment horizontal="center" vertical="center" wrapText="1"/>
    </xf>
    <xf numFmtId="0" fontId="11" fillId="14" borderId="68" xfId="0" applyFont="1" applyFill="1" applyBorder="1" applyAlignment="1">
      <alignment horizontal="center" vertical="center" wrapText="1"/>
    </xf>
    <xf numFmtId="0" fontId="11" fillId="14" borderId="63" xfId="0" applyFont="1" applyFill="1" applyBorder="1" applyAlignment="1">
      <alignment horizontal="center" vertical="center" wrapText="1"/>
    </xf>
    <xf numFmtId="0" fontId="12" fillId="14" borderId="5" xfId="0" applyFont="1" applyFill="1" applyBorder="1" applyAlignment="1">
      <alignment horizontal="center" vertical="center" wrapText="1"/>
    </xf>
    <xf numFmtId="0" fontId="11" fillId="14" borderId="30" xfId="0" applyFont="1" applyFill="1" applyBorder="1" applyAlignment="1">
      <alignment horizontal="center" vertical="center" wrapText="1"/>
    </xf>
    <xf numFmtId="0" fontId="11" fillId="14" borderId="4" xfId="0" applyFont="1" applyFill="1" applyBorder="1" applyAlignment="1">
      <alignment horizontal="center" vertical="center" wrapText="1"/>
    </xf>
    <xf numFmtId="0" fontId="11" fillId="14" borderId="5" xfId="0" applyFont="1" applyFill="1" applyBorder="1" applyAlignment="1">
      <alignment horizontal="center" vertical="center"/>
    </xf>
    <xf numFmtId="0" fontId="11" fillId="14" borderId="2" xfId="0" applyFont="1" applyFill="1" applyBorder="1" applyAlignment="1">
      <alignment horizontal="center" vertical="center"/>
    </xf>
    <xf numFmtId="0" fontId="11" fillId="14" borderId="57" xfId="0" applyFont="1" applyFill="1" applyBorder="1" applyAlignment="1">
      <alignment horizontal="center" vertical="center"/>
    </xf>
    <xf numFmtId="0" fontId="11" fillId="19" borderId="25" xfId="0" applyFont="1" applyFill="1" applyBorder="1" applyAlignment="1">
      <alignment horizontal="center" vertical="center" wrapText="1"/>
    </xf>
    <xf numFmtId="0" fontId="11" fillId="19" borderId="26" xfId="0" applyFont="1" applyFill="1" applyBorder="1" applyAlignment="1">
      <alignment horizontal="center" vertical="center" wrapText="1"/>
    </xf>
    <xf numFmtId="0" fontId="11" fillId="18" borderId="24" xfId="0" applyFont="1" applyFill="1" applyBorder="1" applyAlignment="1">
      <alignment horizontal="center" vertical="center" wrapText="1"/>
    </xf>
    <xf numFmtId="0" fontId="11" fillId="18" borderId="25" xfId="0" applyFont="1" applyFill="1" applyBorder="1" applyAlignment="1">
      <alignment horizontal="center" vertical="center" wrapText="1"/>
    </xf>
    <xf numFmtId="0" fontId="11" fillId="18" borderId="26" xfId="0" applyFont="1" applyFill="1" applyBorder="1" applyAlignment="1">
      <alignment horizontal="center" vertical="center" wrapText="1"/>
    </xf>
    <xf numFmtId="0" fontId="11" fillId="17" borderId="30" xfId="0" applyFont="1" applyFill="1" applyBorder="1" applyAlignment="1">
      <alignment horizontal="center" vertical="center" wrapText="1"/>
    </xf>
    <xf numFmtId="0" fontId="11" fillId="17" borderId="42" xfId="0" applyFont="1" applyFill="1" applyBorder="1" applyAlignment="1">
      <alignment horizontal="center" vertical="center" wrapText="1"/>
    </xf>
    <xf numFmtId="0" fontId="12" fillId="17" borderId="24" xfId="0" applyFont="1" applyFill="1" applyBorder="1" applyAlignment="1">
      <alignment horizontal="center" vertical="center" wrapText="1"/>
    </xf>
    <xf numFmtId="0" fontId="12" fillId="17" borderId="25" xfId="0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center" vertical="center" wrapText="1"/>
    </xf>
    <xf numFmtId="0" fontId="12" fillId="17" borderId="26" xfId="0" applyFont="1" applyFill="1" applyBorder="1" applyAlignment="1">
      <alignment horizontal="center" vertical="center" wrapText="1"/>
    </xf>
    <xf numFmtId="0" fontId="11" fillId="17" borderId="9" xfId="0" applyFont="1" applyFill="1" applyBorder="1" applyAlignment="1">
      <alignment horizontal="center" vertical="center" wrapText="1"/>
    </xf>
    <xf numFmtId="0" fontId="11" fillId="17" borderId="17" xfId="0" applyFont="1" applyFill="1" applyBorder="1" applyAlignment="1">
      <alignment horizontal="center" vertical="center" wrapText="1"/>
    </xf>
    <xf numFmtId="0" fontId="23" fillId="17" borderId="57" xfId="0" applyFont="1" applyFill="1" applyBorder="1" applyAlignment="1">
      <alignment horizontal="center" vertical="center" wrapText="1"/>
    </xf>
    <xf numFmtId="0" fontId="23" fillId="17" borderId="42" xfId="0" applyFont="1" applyFill="1" applyBorder="1" applyAlignment="1">
      <alignment horizontal="center" vertical="center" wrapText="1"/>
    </xf>
    <xf numFmtId="2" fontId="24" fillId="6" borderId="30" xfId="0" applyNumberFormat="1" applyFont="1" applyFill="1" applyBorder="1" applyAlignment="1">
      <alignment horizontal="center" vertical="center" wrapText="1"/>
    </xf>
    <xf numFmtId="2" fontId="24" fillId="6" borderId="4" xfId="0" applyNumberFormat="1" applyFont="1" applyFill="1" applyBorder="1" applyAlignment="1">
      <alignment horizontal="center" vertical="center" wrapText="1"/>
    </xf>
    <xf numFmtId="0" fontId="24" fillId="6" borderId="30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5" fillId="0" borderId="10" xfId="2" applyFont="1" applyBorder="1" applyAlignment="1" applyProtection="1">
      <alignment horizontal="center" vertical="center" wrapText="1"/>
      <protection hidden="1"/>
    </xf>
    <xf numFmtId="0" fontId="25" fillId="0" borderId="2" xfId="2" applyFont="1" applyBorder="1" applyAlignment="1" applyProtection="1">
      <alignment horizontal="center" vertical="center" wrapText="1"/>
      <protection hidden="1"/>
    </xf>
    <xf numFmtId="0" fontId="25" fillId="0" borderId="57" xfId="2" applyFont="1" applyBorder="1" applyAlignment="1" applyProtection="1">
      <alignment horizontal="center" vertical="center" wrapText="1"/>
      <protection hidden="1"/>
    </xf>
    <xf numFmtId="0" fontId="15" fillId="0" borderId="61" xfId="2" applyFont="1" applyBorder="1" applyAlignment="1" applyProtection="1">
      <alignment horizontal="center" vertical="center" wrapText="1"/>
      <protection hidden="1"/>
    </xf>
    <xf numFmtId="0" fontId="15" fillId="0" borderId="35" xfId="2" applyFont="1" applyBorder="1" applyAlignment="1" applyProtection="1">
      <alignment horizontal="center" vertical="center" wrapText="1"/>
      <protection hidden="1"/>
    </xf>
    <xf numFmtId="0" fontId="23" fillId="17" borderId="30" xfId="0" applyFont="1" applyFill="1" applyBorder="1" applyAlignment="1">
      <alignment horizontal="center" vertical="center" wrapText="1"/>
    </xf>
    <xf numFmtId="0" fontId="11" fillId="17" borderId="8" xfId="0" applyFont="1" applyFill="1" applyBorder="1" applyAlignment="1">
      <alignment horizontal="center" vertical="center" wrapText="1"/>
    </xf>
    <xf numFmtId="0" fontId="11" fillId="17" borderId="39" xfId="0" applyFont="1" applyFill="1" applyBorder="1" applyAlignment="1">
      <alignment horizontal="center" vertical="center" wrapText="1"/>
    </xf>
    <xf numFmtId="0" fontId="11" fillId="17" borderId="10" xfId="0" applyFont="1" applyFill="1" applyBorder="1" applyAlignment="1">
      <alignment horizontal="center" vertical="center" wrapText="1"/>
    </xf>
    <xf numFmtId="0" fontId="11" fillId="14" borderId="2" xfId="0" applyFont="1" applyFill="1" applyBorder="1" applyAlignment="1">
      <alignment horizontal="center" vertical="center" wrapText="1"/>
    </xf>
    <xf numFmtId="0" fontId="11" fillId="14" borderId="57" xfId="0" applyFont="1" applyFill="1" applyBorder="1" applyAlignment="1">
      <alignment horizontal="center" vertical="center" wrapText="1"/>
    </xf>
    <xf numFmtId="0" fontId="11" fillId="16" borderId="13" xfId="0" applyFont="1" applyFill="1" applyBorder="1" applyAlignment="1">
      <alignment horizontal="center" vertical="center" wrapText="1"/>
    </xf>
    <xf numFmtId="0" fontId="11" fillId="16" borderId="2" xfId="0" applyFont="1" applyFill="1" applyBorder="1" applyAlignment="1">
      <alignment horizontal="center" vertical="center" wrapText="1"/>
    </xf>
    <xf numFmtId="0" fontId="11" fillId="16" borderId="14" xfId="0" applyFont="1" applyFill="1" applyBorder="1" applyAlignment="1">
      <alignment horizontal="center" vertical="center" wrapText="1"/>
    </xf>
    <xf numFmtId="0" fontId="11" fillId="14" borderId="10" xfId="0" applyFont="1" applyFill="1" applyBorder="1" applyAlignment="1">
      <alignment horizontal="center" vertical="center" wrapText="1"/>
    </xf>
    <xf numFmtId="0" fontId="11" fillId="14" borderId="36" xfId="0" applyFont="1" applyFill="1" applyBorder="1" applyAlignment="1">
      <alignment horizontal="center" vertical="center" wrapText="1"/>
    </xf>
    <xf numFmtId="0" fontId="11" fillId="14" borderId="14" xfId="0" applyFont="1" applyFill="1" applyBorder="1" applyAlignment="1">
      <alignment horizontal="center" vertical="center" wrapText="1"/>
    </xf>
    <xf numFmtId="0" fontId="11" fillId="14" borderId="59" xfId="0" applyFont="1" applyFill="1" applyBorder="1" applyAlignment="1">
      <alignment horizontal="center" vertical="center" wrapText="1"/>
    </xf>
    <xf numFmtId="0" fontId="12" fillId="16" borderId="37" xfId="0" applyFont="1" applyFill="1" applyBorder="1" applyAlignment="1">
      <alignment horizontal="center" vertical="center" wrapText="1"/>
    </xf>
    <xf numFmtId="0" fontId="12" fillId="16" borderId="38" xfId="0" applyFont="1" applyFill="1" applyBorder="1" applyAlignment="1">
      <alignment horizontal="center" vertical="center" wrapText="1"/>
    </xf>
    <xf numFmtId="0" fontId="12" fillId="16" borderId="39" xfId="0" applyFont="1" applyFill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24" fillId="6" borderId="42" xfId="0" applyFont="1" applyFill="1" applyBorder="1" applyAlignment="1">
      <alignment horizontal="center" vertical="center" wrapText="1"/>
    </xf>
    <xf numFmtId="0" fontId="7" fillId="0" borderId="59" xfId="1" applyFont="1" applyBorder="1" applyAlignment="1">
      <alignment horizontal="center" vertical="center" wrapText="1"/>
    </xf>
    <xf numFmtId="0" fontId="7" fillId="0" borderId="45" xfId="1" applyFont="1" applyBorder="1" applyAlignment="1">
      <alignment horizontal="center" vertical="center" wrapText="1"/>
    </xf>
    <xf numFmtId="14" fontId="1" fillId="0" borderId="58" xfId="2" applyNumberFormat="1" applyFont="1" applyBorder="1" applyAlignment="1" applyProtection="1">
      <alignment horizontal="center" vertical="center" wrapText="1"/>
      <protection hidden="1"/>
    </xf>
    <xf numFmtId="14" fontId="1" fillId="0" borderId="43" xfId="2" applyNumberFormat="1" applyFont="1" applyBorder="1" applyAlignment="1" applyProtection="1">
      <alignment horizontal="center" vertical="center" wrapText="1"/>
      <protection hidden="1"/>
    </xf>
    <xf numFmtId="0" fontId="15" fillId="0" borderId="42" xfId="2" applyFont="1" applyBorder="1" applyAlignment="1" applyProtection="1">
      <alignment horizontal="center" vertical="center" wrapText="1"/>
      <protection hidden="1"/>
    </xf>
    <xf numFmtId="0" fontId="25" fillId="0" borderId="30" xfId="2" applyFont="1" applyBorder="1" applyAlignment="1" applyProtection="1">
      <alignment horizontal="center" vertical="center" wrapText="1"/>
      <protection hidden="1"/>
    </xf>
    <xf numFmtId="0" fontId="25" fillId="0" borderId="4" xfId="2" applyFont="1" applyBorder="1" applyAlignment="1" applyProtection="1">
      <alignment horizontal="center" vertical="center" wrapText="1"/>
      <protection hidden="1"/>
    </xf>
    <xf numFmtId="0" fontId="25" fillId="0" borderId="42" xfId="2" applyFont="1" applyBorder="1" applyAlignment="1" applyProtection="1">
      <alignment horizontal="center" vertical="center" wrapText="1"/>
      <protection hidden="1"/>
    </xf>
    <xf numFmtId="0" fontId="15" fillId="0" borderId="47" xfId="1" applyFont="1" applyBorder="1" applyAlignment="1">
      <alignment horizontal="center" vertical="center" wrapText="1"/>
    </xf>
    <xf numFmtId="0" fontId="15" fillId="0" borderId="46" xfId="1" applyFont="1" applyBorder="1" applyAlignment="1">
      <alignment horizontal="center" vertical="center" wrapText="1"/>
    </xf>
    <xf numFmtId="0" fontId="7" fillId="0" borderId="47" xfId="1" applyFont="1" applyBorder="1" applyAlignment="1">
      <alignment horizontal="left" vertical="top" wrapText="1"/>
    </xf>
    <xf numFmtId="0" fontId="7" fillId="0" borderId="46" xfId="1" applyFont="1" applyBorder="1" applyAlignment="1">
      <alignment horizontal="left" vertical="top" wrapText="1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7" fillId="5" borderId="30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 wrapText="1"/>
    </xf>
    <xf numFmtId="0" fontId="7" fillId="5" borderId="42" xfId="1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42" xfId="0" applyFont="1" applyFill="1" applyBorder="1" applyAlignment="1">
      <alignment horizontal="center" vertical="top" wrapText="1"/>
    </xf>
    <xf numFmtId="0" fontId="7" fillId="5" borderId="44" xfId="1" applyFont="1" applyFill="1" applyBorder="1" applyAlignment="1">
      <alignment horizontal="center" vertical="center" wrapText="1"/>
    </xf>
    <xf numFmtId="0" fontId="7" fillId="5" borderId="21" xfId="1" applyFont="1" applyFill="1" applyBorder="1" applyAlignment="1">
      <alignment horizontal="center" vertical="center" wrapText="1"/>
    </xf>
    <xf numFmtId="0" fontId="7" fillId="5" borderId="45" xfId="1" applyFont="1" applyFill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left" vertical="top" wrapText="1"/>
    </xf>
    <xf numFmtId="0" fontId="18" fillId="0" borderId="45" xfId="0" applyFont="1" applyBorder="1" applyAlignment="1">
      <alignment horizontal="left" vertical="top" wrapText="1"/>
    </xf>
    <xf numFmtId="0" fontId="15" fillId="0" borderId="31" xfId="2" applyFont="1" applyBorder="1" applyAlignment="1" applyProtection="1">
      <alignment horizontal="center" vertical="center" wrapText="1"/>
      <protection hidden="1"/>
    </xf>
    <xf numFmtId="0" fontId="15" fillId="0" borderId="20" xfId="2" applyFont="1" applyBorder="1" applyAlignment="1" applyProtection="1">
      <alignment horizontal="center" vertical="center" wrapText="1"/>
      <protection hidden="1"/>
    </xf>
    <xf numFmtId="0" fontId="15" fillId="0" borderId="43" xfId="2" applyFont="1" applyBorder="1" applyAlignment="1" applyProtection="1">
      <alignment horizontal="center" vertical="center" wrapText="1"/>
      <protection hidden="1"/>
    </xf>
    <xf numFmtId="0" fontId="16" fillId="0" borderId="3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wrapText="1"/>
    </xf>
    <xf numFmtId="0" fontId="14" fillId="9" borderId="31" xfId="0" applyFont="1" applyFill="1" applyBorder="1" applyAlignment="1">
      <alignment horizontal="center" vertical="center" wrapText="1"/>
    </xf>
    <xf numFmtId="0" fontId="14" fillId="9" borderId="20" xfId="0" applyFont="1" applyFill="1" applyBorder="1" applyAlignment="1">
      <alignment horizontal="center" vertical="center" wrapText="1"/>
    </xf>
    <xf numFmtId="0" fontId="14" fillId="9" borderId="43" xfId="0" applyFont="1" applyFill="1" applyBorder="1" applyAlignment="1">
      <alignment horizontal="center" vertical="center" wrapText="1"/>
    </xf>
    <xf numFmtId="14" fontId="1" fillId="0" borderId="20" xfId="2" applyNumberFormat="1" applyFont="1" applyBorder="1" applyAlignment="1" applyProtection="1">
      <alignment horizontal="center" vertical="center" wrapText="1"/>
      <protection hidden="1"/>
    </xf>
    <xf numFmtId="14" fontId="1" fillId="0" borderId="4" xfId="2" applyNumberFormat="1" applyFont="1" applyBorder="1" applyAlignment="1" applyProtection="1">
      <alignment horizontal="center" vertical="center" wrapText="1"/>
      <protection hidden="1"/>
    </xf>
    <xf numFmtId="14" fontId="1" fillId="0" borderId="42" xfId="2" applyNumberFormat="1" applyFont="1" applyBorder="1" applyAlignment="1" applyProtection="1">
      <alignment horizontal="center" vertical="center" wrapText="1"/>
      <protection hidden="1"/>
    </xf>
    <xf numFmtId="0" fontId="8" fillId="0" borderId="57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left" vertical="top" wrapText="1"/>
    </xf>
    <xf numFmtId="0" fontId="8" fillId="6" borderId="4" xfId="0" applyFont="1" applyFill="1" applyBorder="1" applyAlignment="1">
      <alignment horizontal="left" vertical="top" wrapText="1"/>
    </xf>
    <xf numFmtId="0" fontId="8" fillId="6" borderId="42" xfId="0" applyFont="1" applyFill="1" applyBorder="1" applyAlignment="1">
      <alignment horizontal="left" vertical="top" wrapText="1"/>
    </xf>
    <xf numFmtId="0" fontId="14" fillId="6" borderId="42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42" xfId="0" applyFont="1" applyFill="1" applyBorder="1" applyAlignment="1">
      <alignment horizontal="left" vertical="top" wrapText="1"/>
    </xf>
    <xf numFmtId="0" fontId="3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31" fillId="12" borderId="24" xfId="0" applyFont="1" applyFill="1" applyBorder="1" applyAlignment="1">
      <alignment horizontal="center" vertical="center"/>
    </xf>
    <xf numFmtId="0" fontId="31" fillId="12" borderId="25" xfId="0" applyFont="1" applyFill="1" applyBorder="1" applyAlignment="1">
      <alignment horizontal="center" vertical="center"/>
    </xf>
    <xf numFmtId="0" fontId="31" fillId="12" borderId="26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1" fillId="12" borderId="27" xfId="0" applyFont="1" applyFill="1" applyBorder="1" applyAlignment="1">
      <alignment horizontal="center" vertical="center" wrapText="1"/>
    </xf>
    <xf numFmtId="0" fontId="31" fillId="12" borderId="28" xfId="0" applyFont="1" applyFill="1" applyBorder="1" applyAlignment="1">
      <alignment horizontal="center" vertical="center" wrapText="1"/>
    </xf>
    <xf numFmtId="0" fontId="31" fillId="12" borderId="2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3" fillId="3" borderId="28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26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1" fillId="12" borderId="24" xfId="0" applyFont="1" applyFill="1" applyBorder="1" applyAlignment="1">
      <alignment horizontal="center" vertical="center" wrapText="1"/>
    </xf>
    <xf numFmtId="0" fontId="31" fillId="12" borderId="25" xfId="0" applyFont="1" applyFill="1" applyBorder="1" applyAlignment="1">
      <alignment horizontal="center" vertical="center" wrapText="1"/>
    </xf>
    <xf numFmtId="0" fontId="31" fillId="12" borderId="26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23" fillId="6" borderId="30" xfId="0" applyFont="1" applyFill="1" applyBorder="1" applyAlignment="1">
      <alignment horizontal="center" vertical="center" wrapText="1"/>
    </xf>
    <xf numFmtId="0" fontId="23" fillId="6" borderId="42" xfId="0" applyFont="1" applyFill="1" applyBorder="1" applyAlignment="1">
      <alignment horizontal="center" vertical="center" wrapText="1"/>
    </xf>
    <xf numFmtId="0" fontId="23" fillId="6" borderId="57" xfId="0" applyFont="1" applyFill="1" applyBorder="1" applyAlignment="1">
      <alignment horizontal="center" vertical="center" wrapText="1"/>
    </xf>
    <xf numFmtId="2" fontId="24" fillId="6" borderId="42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28" fillId="6" borderId="27" xfId="0" applyFont="1" applyFill="1" applyBorder="1" applyAlignment="1">
      <alignment horizontal="center" vertical="center"/>
    </xf>
    <xf numFmtId="0" fontId="28" fillId="6" borderId="28" xfId="0" applyFont="1" applyFill="1" applyBorder="1" applyAlignment="1">
      <alignment horizontal="center" vertical="center"/>
    </xf>
    <xf numFmtId="0" fontId="28" fillId="6" borderId="29" xfId="0" applyFont="1" applyFill="1" applyBorder="1" applyAlignment="1">
      <alignment horizontal="center" vertical="center"/>
    </xf>
    <xf numFmtId="0" fontId="28" fillId="6" borderId="24" xfId="0" applyFont="1" applyFill="1" applyBorder="1" applyAlignment="1">
      <alignment horizontal="center" vertical="center"/>
    </xf>
    <xf numFmtId="0" fontId="28" fillId="6" borderId="25" xfId="0" applyFont="1" applyFill="1" applyBorder="1" applyAlignment="1">
      <alignment horizontal="center" vertical="center"/>
    </xf>
    <xf numFmtId="0" fontId="28" fillId="6" borderId="26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55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0" fontId="11" fillId="11" borderId="30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4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11" fillId="6" borderId="42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12" fillId="6" borderId="38" xfId="0" applyFont="1" applyFill="1" applyBorder="1" applyAlignment="1">
      <alignment horizontal="center" vertical="center" wrapText="1"/>
    </xf>
    <xf numFmtId="0" fontId="12" fillId="6" borderId="39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top" wrapText="1"/>
    </xf>
    <xf numFmtId="0" fontId="15" fillId="0" borderId="47" xfId="1" applyFont="1" applyBorder="1" applyAlignment="1">
      <alignment horizontal="left" vertical="top" wrapText="1"/>
    </xf>
    <xf numFmtId="0" fontId="15" fillId="0" borderId="46" xfId="1" applyFont="1" applyBorder="1" applyAlignment="1">
      <alignment horizontal="left" vertical="top" wrapText="1"/>
    </xf>
    <xf numFmtId="0" fontId="15" fillId="0" borderId="48" xfId="1" applyFont="1" applyBorder="1" applyAlignment="1">
      <alignment horizontal="left" vertical="top" wrapText="1"/>
    </xf>
    <xf numFmtId="0" fontId="25" fillId="0" borderId="8" xfId="2" applyFont="1" applyBorder="1" applyAlignment="1" applyProtection="1">
      <alignment horizontal="center" vertical="center" wrapText="1"/>
      <protection hidden="1"/>
    </xf>
    <xf numFmtId="0" fontId="25" fillId="0" borderId="3" xfId="2" applyFont="1" applyBorder="1" applyAlignment="1" applyProtection="1">
      <alignment horizontal="center" vertical="center" wrapText="1"/>
      <protection hidden="1"/>
    </xf>
    <xf numFmtId="0" fontId="25" fillId="0" borderId="16" xfId="2" applyFont="1" applyBorder="1" applyAlignment="1" applyProtection="1">
      <alignment horizontal="center" vertical="center" wrapText="1"/>
      <protection hidden="1"/>
    </xf>
    <xf numFmtId="0" fontId="25" fillId="0" borderId="18" xfId="2" applyFont="1" applyBorder="1" applyAlignment="1" applyProtection="1">
      <alignment horizontal="center" vertical="center" wrapText="1"/>
      <protection hidden="1"/>
    </xf>
    <xf numFmtId="0" fontId="0" fillId="0" borderId="44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0" fillId="0" borderId="45" xfId="0" applyBorder="1" applyAlignment="1">
      <alignment horizontal="left" vertical="top"/>
    </xf>
    <xf numFmtId="14" fontId="1" fillId="0" borderId="31" xfId="2" applyNumberFormat="1" applyFont="1" applyBorder="1" applyAlignment="1" applyProtection="1">
      <alignment horizontal="center" vertical="center" wrapText="1"/>
      <protection hidden="1"/>
    </xf>
    <xf numFmtId="14" fontId="1" fillId="0" borderId="30" xfId="2" applyNumberFormat="1" applyFont="1" applyBorder="1" applyAlignment="1" applyProtection="1">
      <alignment horizontal="center" vertical="center" wrapText="1"/>
      <protection hidden="1"/>
    </xf>
    <xf numFmtId="0" fontId="7" fillId="6" borderId="57" xfId="1" applyFont="1" applyFill="1" applyBorder="1" applyAlignment="1">
      <alignment horizontal="center" vertical="center" wrapText="1"/>
    </xf>
    <xf numFmtId="0" fontId="7" fillId="6" borderId="42" xfId="1" applyFont="1" applyFill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18" fillId="0" borderId="57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wrapText="1"/>
    </xf>
  </cellXfs>
  <cellStyles count="5">
    <cellStyle name="Normal" xfId="0" builtinId="0"/>
    <cellStyle name="Normal 2" xfId="1"/>
    <cellStyle name="Normal 3" xfId="3"/>
    <cellStyle name="Normal_Matriz de Riesgos Servidores-v2" xfId="2"/>
    <cellStyle name="Percent 2" xfId="4"/>
  </cellStyles>
  <dxfs count="5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33B8FB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2762251</xdr:colOff>
      <xdr:row>1</xdr:row>
      <xdr:rowOff>121977</xdr:rowOff>
    </xdr:from>
    <xdr:to>
      <xdr:col>8</xdr:col>
      <xdr:colOff>2928939</xdr:colOff>
      <xdr:row>4</xdr:row>
      <xdr:rowOff>59531</xdr:rowOff>
    </xdr:to>
    <xdr:sp macro="" textlink="">
      <xdr:nvSpPr>
        <xdr:cNvPr id="2" name="4 Rectángulo redondeado">
          <a:extLst>
            <a:ext uri="{FF2B5EF4-FFF2-40B4-BE49-F238E27FC236}">
              <a16:creationId xmlns:a16="http://schemas.microsoft.com/office/drawing/2014/main" xmlns="" id="{EF9BA996-E73B-4337-9D43-A64380257C5B}"/>
            </a:ext>
          </a:extLst>
        </xdr:cNvPr>
        <xdr:cNvSpPr/>
      </xdr:nvSpPr>
      <xdr:spPr>
        <a:xfrm>
          <a:off x="16216314" y="276758"/>
          <a:ext cx="3536156" cy="806711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2</xdr:col>
      <xdr:colOff>95250</xdr:colOff>
      <xdr:row>1</xdr:row>
      <xdr:rowOff>190500</xdr:rowOff>
    </xdr:from>
    <xdr:to>
      <xdr:col>2</xdr:col>
      <xdr:colOff>2299970</xdr:colOff>
      <xdr:row>3</xdr:row>
      <xdr:rowOff>21431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345281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714</xdr:col>
      <xdr:colOff>0</xdr:colOff>
      <xdr:row>12</xdr:row>
      <xdr:rowOff>0</xdr:rowOff>
    </xdr:from>
    <xdr:to>
      <xdr:col>716</xdr:col>
      <xdr:colOff>680720</xdr:colOff>
      <xdr:row>12</xdr:row>
      <xdr:rowOff>438150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772344" y="5381625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2</xdr:col>
      <xdr:colOff>771525</xdr:colOff>
      <xdr:row>0</xdr:row>
      <xdr:rowOff>66676</xdr:rowOff>
    </xdr:from>
    <xdr:to>
      <xdr:col>4</xdr:col>
      <xdr:colOff>811741</xdr:colOff>
      <xdr:row>3</xdr:row>
      <xdr:rowOff>114301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66676"/>
          <a:ext cx="2973916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714</xdr:col>
      <xdr:colOff>0</xdr:colOff>
      <xdr:row>11</xdr:row>
      <xdr:rowOff>0</xdr:rowOff>
    </xdr:from>
    <xdr:to>
      <xdr:col>716</xdr:col>
      <xdr:colOff>680720</xdr:colOff>
      <xdr:row>13</xdr:row>
      <xdr:rowOff>57150</xdr:rowOff>
    </xdr:to>
    <xdr:pic>
      <xdr:nvPicPr>
        <xdr:cNvPr id="5" name="Imagen 4" descr="https://intranetmen.mineducacion.gov.co/comunidades/oac/SiteAssets/Imagen%20institucional%202018/Logo%20Mineducación.png">
          <a:extLst>
            <a:ext uri="{FF2B5EF4-FFF2-40B4-BE49-F238E27FC236}">
              <a16:creationId xmlns:a16="http://schemas.microsoft.com/office/drawing/2014/main" xmlns="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00" y="5655469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3</xdr:col>
      <xdr:colOff>35720</xdr:colOff>
      <xdr:row>0</xdr:row>
      <xdr:rowOff>35720</xdr:rowOff>
    </xdr:from>
    <xdr:to>
      <xdr:col>5</xdr:col>
      <xdr:colOff>0</xdr:colOff>
      <xdr:row>3</xdr:row>
      <xdr:rowOff>130970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0189" y="35720"/>
          <a:ext cx="2966988" cy="8096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illiam Hernan Otalora Cabanzo" id="{ADBBFEA0-690B-4F9E-80F3-584150A8F408}" userId="S::wotalora@mineducacion.gov.co::84cfd198-5c6d-49ea-ae35-91770ee81f3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E7" dT="2019-01-04T21:28:47.84" personId="{ADBBFEA0-690B-4F9E-80F3-584150A8F408}" id="{1CEF3F13-B189-4A14-8892-F3F6A6B833C9}">
    <text>se calcula automáticamente (suma) valor de las respuestas</text>
  </threadedComment>
  <threadedComment ref="AF7" dT="2019-01-04T20:51:56.93" personId="{ADBBFEA0-690B-4F9E-80F3-584150A8F408}" id="{C7484A58-73E0-423A-ACD3-1BCFEE6837F3}">
    <text>Seleccionar de acuerdo a:
Fuerte = si el valor del diseño está entre 96 y 100
Moderado = si el valor del diseño está entre 86 y 95
Débil = si el valor del diseño es menor a 85</text>
  </threadedComment>
  <threadedComment ref="AG7" dT="2019-01-04T20:56:17.50" personId="{ADBBFEA0-690B-4F9E-80F3-584150A8F408}" id="{001F630B-26D4-4724-AF12-F97B4B52BD53}">
    <text>Seleccionar de acuerdo a:
Fuerte = si el control se ejecuta siempre
Moderado = si el control se ejecuta algunas veces
Débil = si el control no se ejecuta</text>
  </threadedComment>
  <threadedComment ref="AH7" dT="2019-01-04T21:09:17.38" personId="{ADBBFEA0-690B-4F9E-80F3-584150A8F408}" id="{D6218F41-4520-4553-9479-1A1E471E9C56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X7" dT="2019-01-04T21:28:31.53" personId="{ADBBFEA0-690B-4F9E-80F3-584150A8F408}" id="{92AB8CB5-D4F2-4D3F-A7FA-B54C641C01A1}">
    <text>se calcula automáticamente (suma) valor de las respuestas</text>
  </threadedComment>
  <threadedComment ref="AY7" dT="2019-01-04T20:51:56.93" personId="{ADBBFEA0-690B-4F9E-80F3-584150A8F408}" id="{76BD5CC5-ADE1-457B-B7A3-6E41E0DBC1E2}">
    <text>Seleccionar de acuerdo a:
Fuerte = si el valor del diseño está entre 96 y 100
Moderado = si el valor del diseño está entre 86 y 95
Débil = si el valor del diseño es menor a 85</text>
  </threadedComment>
  <threadedComment ref="AZ7" dT="2019-01-04T20:56:17.50" personId="{ADBBFEA0-690B-4F9E-80F3-584150A8F408}" id="{0D12757F-50E4-409D-B4D2-FFAC8EF06C20}">
    <text>Seleccionar de acuerdo a:
Fuerte = si el control se ejecuta siempre
Moderado = si el control se ejecuta algunas veces
Débil = si el control no se ejecuta</text>
  </threadedComment>
  <threadedComment ref="BA7" dT="2019-01-04T21:09:17.38" personId="{ADBBFEA0-690B-4F9E-80F3-584150A8F408}" id="{170EB625-6C30-447E-A190-BCF147BF0F18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L33"/>
  <sheetViews>
    <sheetView zoomScale="80" zoomScaleNormal="80" workbookViewId="0">
      <selection activeCell="D13" sqref="D13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46.140625" style="11" customWidth="1"/>
    <col min="4" max="4" width="43.28515625" style="13" customWidth="1"/>
    <col min="5" max="5" width="49.140625" style="14" customWidth="1"/>
    <col min="6" max="6" width="9.28515625" style="14" customWidth="1"/>
    <col min="7" max="7" width="48.7109375" style="14" customWidth="1"/>
    <col min="8" max="8" width="50.5703125" style="17" customWidth="1"/>
    <col min="9" max="9" width="44.7109375" customWidth="1"/>
  </cols>
  <sheetData>
    <row r="1" spans="1:662" ht="12" customHeight="1" x14ac:dyDescent="0.25"/>
    <row r="2" spans="1:662" ht="27" customHeight="1" x14ac:dyDescent="0.25"/>
    <row r="3" spans="1:662" ht="20.25" customHeight="1" x14ac:dyDescent="0.25">
      <c r="E3" s="176" t="s">
        <v>341</v>
      </c>
    </row>
    <row r="4" spans="1:662" ht="20.25" customHeight="1" x14ac:dyDescent="0.25"/>
    <row r="5" spans="1:662" ht="27.75" customHeight="1" x14ac:dyDescent="0.25">
      <c r="C5" s="167" t="s">
        <v>337</v>
      </c>
    </row>
    <row r="6" spans="1:662" ht="31.5" customHeight="1" x14ac:dyDescent="0.25">
      <c r="C6" s="167" t="s">
        <v>339</v>
      </c>
    </row>
    <row r="7" spans="1:662" ht="18.75" customHeight="1" x14ac:dyDescent="0.25">
      <c r="C7" s="167" t="s">
        <v>338</v>
      </c>
    </row>
    <row r="8" spans="1:662" s="17" customFormat="1" ht="17.25" customHeight="1" thickBot="1" x14ac:dyDescent="0.3">
      <c r="C8" s="161"/>
      <c r="D8" s="13"/>
      <c r="E8" s="14"/>
      <c r="F8" s="14"/>
      <c r="G8" s="14"/>
    </row>
    <row r="9" spans="1:662" s="17" customFormat="1" ht="22.5" customHeight="1" thickBot="1" x14ac:dyDescent="0.3">
      <c r="C9" s="145" t="s">
        <v>320</v>
      </c>
      <c r="D9" s="139" t="s">
        <v>331</v>
      </c>
      <c r="E9" s="140" t="s">
        <v>332</v>
      </c>
      <c r="F9" s="14"/>
      <c r="G9" s="158" t="s">
        <v>335</v>
      </c>
      <c r="H9" s="162" t="s">
        <v>336</v>
      </c>
      <c r="I9" s="175" t="s">
        <v>340</v>
      </c>
    </row>
    <row r="10" spans="1:662" s="134" customFormat="1" ht="22.5" customHeight="1" x14ac:dyDescent="0.25">
      <c r="A10" s="17"/>
      <c r="B10" s="17"/>
      <c r="C10" s="146" t="s">
        <v>19</v>
      </c>
      <c r="D10" s="28"/>
      <c r="E10" s="138"/>
      <c r="F10" s="17"/>
      <c r="G10" s="159"/>
      <c r="H10" s="168"/>
      <c r="I10" s="174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</row>
    <row r="11" spans="1:662" s="134" customFormat="1" ht="22.5" customHeight="1" x14ac:dyDescent="0.25">
      <c r="A11" s="17"/>
      <c r="B11" s="17"/>
      <c r="C11" s="147" t="s">
        <v>323</v>
      </c>
      <c r="D11" s="22"/>
      <c r="E11" s="135"/>
      <c r="F11" s="17"/>
      <c r="G11" s="160"/>
      <c r="H11" s="169"/>
      <c r="I11" s="172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  <c r="QK11" s="17"/>
      <c r="QL11" s="17"/>
      <c r="QM11" s="17"/>
      <c r="QN11" s="17"/>
      <c r="QO11" s="17"/>
      <c r="QP11" s="17"/>
      <c r="QQ11" s="17"/>
      <c r="QR11" s="17"/>
      <c r="QS11" s="17"/>
      <c r="QT11" s="17"/>
      <c r="QU11" s="17"/>
      <c r="QV11" s="17"/>
      <c r="QW11" s="17"/>
      <c r="QX11" s="17"/>
      <c r="QY11" s="17"/>
      <c r="QZ11" s="17"/>
      <c r="RA11" s="17"/>
      <c r="RB11" s="17"/>
      <c r="RC11" s="17"/>
      <c r="RD11" s="17"/>
      <c r="RE11" s="17"/>
      <c r="RF11" s="17"/>
      <c r="RG11" s="17"/>
      <c r="RH11" s="17"/>
      <c r="RI11" s="17"/>
      <c r="RJ11" s="17"/>
      <c r="RK11" s="17"/>
      <c r="RL11" s="17"/>
      <c r="RM11" s="17"/>
      <c r="RN11" s="17"/>
      <c r="RO11" s="17"/>
      <c r="RP11" s="17"/>
      <c r="RQ11" s="17"/>
      <c r="RR11" s="17"/>
      <c r="RS11" s="17"/>
      <c r="RT11" s="17"/>
      <c r="RU11" s="17"/>
      <c r="RV11" s="17"/>
      <c r="RW11" s="17"/>
      <c r="RX11" s="17"/>
      <c r="RY11" s="17"/>
      <c r="RZ11" s="17"/>
      <c r="SA11" s="17"/>
      <c r="SB11" s="17"/>
      <c r="SC11" s="17"/>
      <c r="SD11" s="17"/>
      <c r="SE11" s="17"/>
      <c r="SF11" s="17"/>
      <c r="SG11" s="17"/>
      <c r="SH11" s="17"/>
      <c r="SI11" s="17"/>
      <c r="SJ11" s="17"/>
      <c r="SK11" s="17"/>
      <c r="SL11" s="17"/>
      <c r="SM11" s="17"/>
      <c r="SN11" s="17"/>
      <c r="SO11" s="17"/>
      <c r="SP11" s="17"/>
      <c r="SQ11" s="17"/>
      <c r="SR11" s="17"/>
      <c r="SS11" s="17"/>
      <c r="ST11" s="17"/>
      <c r="SU11" s="17"/>
      <c r="SV11" s="17"/>
      <c r="SW11" s="17"/>
      <c r="SX11" s="17"/>
      <c r="SY11" s="17"/>
      <c r="SZ11" s="17"/>
      <c r="TA11" s="17"/>
      <c r="TB11" s="17"/>
      <c r="TC11" s="17"/>
      <c r="TD11" s="17"/>
      <c r="TE11" s="17"/>
      <c r="TF11" s="17"/>
      <c r="TG11" s="17"/>
      <c r="TH11" s="17"/>
      <c r="TI11" s="17"/>
      <c r="TJ11" s="17"/>
      <c r="TK11" s="17"/>
      <c r="TL11" s="17"/>
      <c r="TM11" s="17"/>
      <c r="TN11" s="17"/>
      <c r="TO11" s="17"/>
      <c r="TP11" s="17"/>
      <c r="TQ11" s="17"/>
      <c r="TR11" s="17"/>
      <c r="TS11" s="17"/>
      <c r="TT11" s="17"/>
      <c r="TU11" s="17"/>
      <c r="TV11" s="17"/>
      <c r="TW11" s="17"/>
      <c r="TX11" s="17"/>
      <c r="TY11" s="17"/>
      <c r="TZ11" s="17"/>
      <c r="UA11" s="17"/>
      <c r="UB11" s="17"/>
      <c r="UC11" s="17"/>
      <c r="UD11" s="17"/>
      <c r="UE11" s="17"/>
      <c r="UF11" s="17"/>
      <c r="UG11" s="17"/>
      <c r="UH11" s="17"/>
      <c r="UI11" s="17"/>
      <c r="UJ11" s="17"/>
      <c r="UK11" s="17"/>
      <c r="UL11" s="17"/>
      <c r="UM11" s="17"/>
      <c r="UN11" s="17"/>
      <c r="UO11" s="17"/>
      <c r="UP11" s="17"/>
      <c r="UQ11" s="17"/>
      <c r="UR11" s="17"/>
      <c r="US11" s="17"/>
      <c r="UT11" s="17"/>
      <c r="UU11" s="17"/>
      <c r="UV11" s="17"/>
      <c r="UW11" s="17"/>
      <c r="UX11" s="17"/>
      <c r="UY11" s="17"/>
      <c r="UZ11" s="17"/>
      <c r="VA11" s="17"/>
      <c r="VB11" s="17"/>
      <c r="VC11" s="17"/>
      <c r="VD11" s="17"/>
      <c r="VE11" s="17"/>
      <c r="VF11" s="17"/>
      <c r="VG11" s="17"/>
      <c r="VH11" s="17"/>
      <c r="VI11" s="17"/>
      <c r="VJ11" s="17"/>
      <c r="VK11" s="17"/>
      <c r="VL11" s="17"/>
      <c r="VM11" s="17"/>
      <c r="VN11" s="17"/>
      <c r="VO11" s="17"/>
      <c r="VP11" s="17"/>
      <c r="VQ11" s="17"/>
      <c r="VR11" s="17"/>
      <c r="VS11" s="17"/>
      <c r="VT11" s="17"/>
      <c r="VU11" s="17"/>
      <c r="VV11" s="17"/>
      <c r="VW11" s="17"/>
      <c r="VX11" s="17"/>
      <c r="VY11" s="17"/>
      <c r="VZ11" s="17"/>
      <c r="WA11" s="17"/>
      <c r="WB11" s="17"/>
      <c r="WC11" s="17"/>
      <c r="WD11" s="17"/>
      <c r="WE11" s="17"/>
      <c r="WF11" s="17"/>
      <c r="WG11" s="17"/>
      <c r="WH11" s="17"/>
      <c r="WI11" s="17"/>
      <c r="WJ11" s="17"/>
      <c r="WK11" s="17"/>
      <c r="WL11" s="17"/>
      <c r="WM11" s="17"/>
      <c r="WN11" s="17"/>
      <c r="WO11" s="17"/>
      <c r="WP11" s="17"/>
      <c r="WQ11" s="17"/>
      <c r="WR11" s="17"/>
      <c r="WS11" s="17"/>
      <c r="WT11" s="17"/>
      <c r="WU11" s="17"/>
      <c r="WV11" s="17"/>
      <c r="WW11" s="17"/>
      <c r="WX11" s="17"/>
      <c r="WY11" s="17"/>
      <c r="WZ11" s="17"/>
      <c r="XA11" s="17"/>
      <c r="XB11" s="17"/>
      <c r="XC11" s="17"/>
      <c r="XD11" s="17"/>
      <c r="XE11" s="17"/>
      <c r="XF11" s="17"/>
      <c r="XG11" s="17"/>
      <c r="XH11" s="17"/>
      <c r="XI11" s="17"/>
      <c r="XJ11" s="17"/>
      <c r="XK11" s="17"/>
      <c r="XL11" s="17"/>
      <c r="XM11" s="17"/>
      <c r="XN11" s="17"/>
      <c r="XO11" s="17"/>
      <c r="XP11" s="17"/>
      <c r="XQ11" s="17"/>
      <c r="XR11" s="17"/>
      <c r="XS11" s="17"/>
      <c r="XT11" s="17"/>
      <c r="XU11" s="17"/>
      <c r="XV11" s="17"/>
      <c r="XW11" s="17"/>
      <c r="XX11" s="17"/>
      <c r="XY11" s="17"/>
      <c r="XZ11" s="17"/>
      <c r="YA11" s="17"/>
      <c r="YB11" s="17"/>
      <c r="YC11" s="17"/>
      <c r="YD11" s="17"/>
      <c r="YE11" s="17"/>
      <c r="YF11" s="17"/>
      <c r="YG11" s="17"/>
      <c r="YH11" s="17"/>
      <c r="YI11" s="17"/>
      <c r="YJ11" s="17"/>
      <c r="YK11" s="17"/>
      <c r="YL11" s="17"/>
    </row>
    <row r="12" spans="1:662" s="134" customFormat="1" ht="22.5" customHeight="1" x14ac:dyDescent="0.25">
      <c r="A12" s="17"/>
      <c r="B12" s="17"/>
      <c r="C12" s="147" t="s">
        <v>324</v>
      </c>
      <c r="D12" s="22"/>
      <c r="E12" s="135"/>
      <c r="F12" s="17"/>
      <c r="G12" s="160"/>
      <c r="H12" s="169"/>
      <c r="I12" s="172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17"/>
      <c r="UR12" s="17"/>
      <c r="US12" s="17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17"/>
      <c r="VG12" s="17"/>
      <c r="VH12" s="17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17"/>
      <c r="VV12" s="17"/>
      <c r="VW12" s="17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17"/>
      <c r="WK12" s="17"/>
      <c r="WL12" s="17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17"/>
      <c r="WZ12" s="17"/>
      <c r="XA12" s="17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17"/>
      <c r="XO12" s="17"/>
      <c r="XP12" s="17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17"/>
      <c r="YD12" s="17"/>
      <c r="YE12" s="17"/>
      <c r="YF12" s="17"/>
      <c r="YG12" s="17"/>
      <c r="YH12" s="17"/>
      <c r="YI12" s="17"/>
      <c r="YJ12" s="17"/>
      <c r="YK12" s="17"/>
      <c r="YL12" s="17"/>
    </row>
    <row r="13" spans="1:662" s="134" customFormat="1" ht="22.5" customHeight="1" x14ac:dyDescent="0.25">
      <c r="A13" s="17"/>
      <c r="B13" s="17"/>
      <c r="C13" s="147" t="s">
        <v>17</v>
      </c>
      <c r="D13" s="22"/>
      <c r="E13" s="135"/>
      <c r="F13" s="17"/>
      <c r="G13" s="160"/>
      <c r="H13" s="169"/>
      <c r="I13" s="172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</row>
    <row r="14" spans="1:662" s="134" customFormat="1" ht="22.5" customHeight="1" x14ac:dyDescent="0.25">
      <c r="A14" s="17"/>
      <c r="B14" s="17"/>
      <c r="C14" s="147" t="s">
        <v>20</v>
      </c>
      <c r="D14" s="22"/>
      <c r="E14" s="135"/>
      <c r="F14" s="17"/>
      <c r="G14" s="160"/>
      <c r="H14" s="169"/>
      <c r="I14" s="172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  <c r="UO14" s="17"/>
      <c r="UP14" s="17"/>
      <c r="UQ14" s="17"/>
      <c r="UR14" s="17"/>
      <c r="US14" s="17"/>
      <c r="UT14" s="17"/>
      <c r="UU14" s="17"/>
      <c r="UV14" s="17"/>
      <c r="UW14" s="17"/>
      <c r="UX14" s="17"/>
      <c r="UY14" s="17"/>
      <c r="UZ14" s="17"/>
      <c r="VA14" s="17"/>
      <c r="VB14" s="17"/>
      <c r="VC14" s="17"/>
      <c r="VD14" s="17"/>
      <c r="VE14" s="17"/>
      <c r="VF14" s="17"/>
      <c r="VG14" s="17"/>
      <c r="VH14" s="17"/>
      <c r="VI14" s="17"/>
      <c r="VJ14" s="17"/>
      <c r="VK14" s="17"/>
      <c r="VL14" s="17"/>
      <c r="VM14" s="17"/>
      <c r="VN14" s="17"/>
      <c r="VO14" s="17"/>
      <c r="VP14" s="17"/>
      <c r="VQ14" s="17"/>
      <c r="VR14" s="17"/>
      <c r="VS14" s="17"/>
      <c r="VT14" s="17"/>
      <c r="VU14" s="17"/>
      <c r="VV14" s="17"/>
      <c r="VW14" s="17"/>
      <c r="VX14" s="17"/>
      <c r="VY14" s="17"/>
      <c r="VZ14" s="17"/>
      <c r="WA14" s="17"/>
      <c r="WB14" s="17"/>
      <c r="WC14" s="17"/>
      <c r="WD14" s="17"/>
      <c r="WE14" s="17"/>
      <c r="WF14" s="17"/>
      <c r="WG14" s="17"/>
      <c r="WH14" s="17"/>
      <c r="WI14" s="17"/>
      <c r="WJ14" s="17"/>
      <c r="WK14" s="17"/>
      <c r="WL14" s="17"/>
      <c r="WM14" s="17"/>
      <c r="WN14" s="17"/>
      <c r="WO14" s="17"/>
      <c r="WP14" s="17"/>
      <c r="WQ14" s="17"/>
      <c r="WR14" s="17"/>
      <c r="WS14" s="17"/>
      <c r="WT14" s="17"/>
      <c r="WU14" s="17"/>
      <c r="WV14" s="17"/>
      <c r="WW14" s="17"/>
      <c r="WX14" s="17"/>
      <c r="WY14" s="17"/>
      <c r="WZ14" s="17"/>
      <c r="XA14" s="17"/>
      <c r="XB14" s="17"/>
      <c r="XC14" s="17"/>
      <c r="XD14" s="17"/>
      <c r="XE14" s="17"/>
      <c r="XF14" s="17"/>
      <c r="XG14" s="17"/>
      <c r="XH14" s="17"/>
      <c r="XI14" s="17"/>
      <c r="XJ14" s="17"/>
      <c r="XK14" s="17"/>
      <c r="XL14" s="17"/>
      <c r="XM14" s="17"/>
      <c r="XN14" s="17"/>
      <c r="XO14" s="17"/>
      <c r="XP14" s="17"/>
      <c r="XQ14" s="17"/>
      <c r="XR14" s="17"/>
      <c r="XS14" s="17"/>
      <c r="XT14" s="17"/>
      <c r="XU14" s="17"/>
      <c r="XV14" s="17"/>
      <c r="XW14" s="17"/>
      <c r="XX14" s="17"/>
      <c r="XY14" s="17"/>
      <c r="XZ14" s="17"/>
      <c r="YA14" s="17"/>
      <c r="YB14" s="17"/>
      <c r="YC14" s="17"/>
      <c r="YD14" s="17"/>
      <c r="YE14" s="17"/>
      <c r="YF14" s="17"/>
      <c r="YG14" s="17"/>
      <c r="YH14" s="17"/>
      <c r="YI14" s="17"/>
      <c r="YJ14" s="17"/>
      <c r="YK14" s="17"/>
      <c r="YL14" s="17"/>
    </row>
    <row r="15" spans="1:662" s="134" customFormat="1" ht="22.5" customHeight="1" thickBot="1" x14ac:dyDescent="0.3">
      <c r="A15" s="17"/>
      <c r="B15" s="17"/>
      <c r="C15" s="148" t="s">
        <v>136</v>
      </c>
      <c r="D15" s="141"/>
      <c r="E15" s="142"/>
      <c r="F15" s="17"/>
      <c r="G15" s="160"/>
      <c r="H15" s="170"/>
      <c r="I15" s="172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</row>
    <row r="16" spans="1:662" s="134" customFormat="1" ht="22.5" customHeight="1" thickBot="1" x14ac:dyDescent="0.3">
      <c r="A16" s="17"/>
      <c r="B16" s="17"/>
      <c r="C16" s="145" t="s">
        <v>321</v>
      </c>
      <c r="D16" s="139" t="s">
        <v>333</v>
      </c>
      <c r="E16" s="140" t="s">
        <v>334</v>
      </c>
      <c r="F16" s="165"/>
      <c r="G16" s="115"/>
      <c r="H16" s="170"/>
      <c r="I16" s="172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</row>
    <row r="17" spans="1:662" s="134" customFormat="1" ht="22.5" customHeight="1" x14ac:dyDescent="0.25">
      <c r="A17" s="17"/>
      <c r="B17" s="17"/>
      <c r="C17" s="149" t="s">
        <v>16</v>
      </c>
      <c r="D17" s="150"/>
      <c r="E17" s="143"/>
      <c r="F17" s="165"/>
      <c r="G17" s="115"/>
      <c r="H17" s="171"/>
      <c r="I17" s="172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</row>
    <row r="18" spans="1:662" s="134" customFormat="1" ht="22.5" customHeight="1" x14ac:dyDescent="0.25">
      <c r="A18" s="17"/>
      <c r="B18" s="17"/>
      <c r="C18" s="151" t="s">
        <v>137</v>
      </c>
      <c r="D18" s="152"/>
      <c r="E18" s="136"/>
      <c r="F18" s="165"/>
      <c r="G18" s="115"/>
      <c r="H18" s="171"/>
      <c r="I18" s="172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  <c r="PA18" s="17"/>
      <c r="PB18" s="17"/>
      <c r="PC18" s="17"/>
      <c r="PD18" s="17"/>
      <c r="PE18" s="17"/>
      <c r="PF18" s="17"/>
      <c r="PG18" s="17"/>
      <c r="PH18" s="17"/>
      <c r="PI18" s="17"/>
      <c r="PJ18" s="17"/>
      <c r="PK18" s="17"/>
      <c r="PL18" s="17"/>
      <c r="PM18" s="17"/>
      <c r="PN18" s="17"/>
      <c r="PO18" s="17"/>
      <c r="PP18" s="17"/>
      <c r="PQ18" s="17"/>
      <c r="PR18" s="17"/>
      <c r="PS18" s="17"/>
      <c r="PT18" s="17"/>
      <c r="PU18" s="17"/>
      <c r="PV18" s="17"/>
      <c r="PW18" s="17"/>
      <c r="PX18" s="17"/>
      <c r="PY18" s="17"/>
      <c r="PZ18" s="17"/>
      <c r="QA18" s="17"/>
      <c r="QB18" s="17"/>
      <c r="QC18" s="17"/>
      <c r="QD18" s="17"/>
      <c r="QE18" s="17"/>
      <c r="QF18" s="17"/>
      <c r="QG18" s="17"/>
      <c r="QH18" s="17"/>
      <c r="QI18" s="17"/>
      <c r="QJ18" s="17"/>
      <c r="QK18" s="17"/>
      <c r="QL18" s="17"/>
      <c r="QM18" s="17"/>
      <c r="QN18" s="17"/>
      <c r="QO18" s="17"/>
      <c r="QP18" s="17"/>
      <c r="QQ18" s="17"/>
      <c r="QR18" s="17"/>
      <c r="QS18" s="17"/>
      <c r="QT18" s="17"/>
      <c r="QU18" s="17"/>
      <c r="QV18" s="17"/>
      <c r="QW18" s="17"/>
      <c r="QX18" s="17"/>
      <c r="QY18" s="17"/>
      <c r="QZ18" s="17"/>
      <c r="RA18" s="17"/>
      <c r="RB18" s="17"/>
      <c r="RC18" s="17"/>
      <c r="RD18" s="17"/>
      <c r="RE18" s="17"/>
      <c r="RF18" s="17"/>
      <c r="RG18" s="17"/>
      <c r="RH18" s="17"/>
      <c r="RI18" s="17"/>
      <c r="RJ18" s="17"/>
      <c r="RK18" s="17"/>
      <c r="RL18" s="17"/>
      <c r="RM18" s="17"/>
      <c r="RN18" s="17"/>
      <c r="RO18" s="17"/>
      <c r="RP18" s="17"/>
      <c r="RQ18" s="17"/>
      <c r="RR18" s="17"/>
      <c r="RS18" s="17"/>
      <c r="RT18" s="17"/>
      <c r="RU18" s="17"/>
      <c r="RV18" s="17"/>
      <c r="RW18" s="17"/>
      <c r="RX18" s="17"/>
      <c r="RY18" s="17"/>
      <c r="RZ18" s="17"/>
      <c r="SA18" s="17"/>
      <c r="SB18" s="17"/>
      <c r="SC18" s="17"/>
      <c r="SD18" s="17"/>
      <c r="SE18" s="17"/>
      <c r="SF18" s="17"/>
      <c r="SG18" s="17"/>
      <c r="SH18" s="17"/>
      <c r="SI18" s="17"/>
      <c r="SJ18" s="17"/>
      <c r="SK18" s="17"/>
      <c r="SL18" s="17"/>
      <c r="SM18" s="17"/>
      <c r="SN18" s="17"/>
      <c r="SO18" s="17"/>
      <c r="SP18" s="17"/>
      <c r="SQ18" s="17"/>
      <c r="SR18" s="17"/>
      <c r="SS18" s="17"/>
      <c r="ST18" s="17"/>
      <c r="SU18" s="17"/>
      <c r="SV18" s="17"/>
      <c r="SW18" s="17"/>
      <c r="SX18" s="17"/>
      <c r="SY18" s="17"/>
      <c r="SZ18" s="17"/>
      <c r="TA18" s="17"/>
      <c r="TB18" s="17"/>
      <c r="TC18" s="17"/>
      <c r="TD18" s="17"/>
      <c r="TE18" s="17"/>
      <c r="TF18" s="17"/>
      <c r="TG18" s="17"/>
      <c r="TH18" s="17"/>
      <c r="TI18" s="17"/>
      <c r="TJ18" s="17"/>
      <c r="TK18" s="17"/>
      <c r="TL18" s="17"/>
      <c r="TM18" s="17"/>
      <c r="TN18" s="17"/>
      <c r="TO18" s="17"/>
      <c r="TP18" s="17"/>
      <c r="TQ18" s="17"/>
      <c r="TR18" s="17"/>
      <c r="TS18" s="17"/>
      <c r="TT18" s="17"/>
      <c r="TU18" s="17"/>
      <c r="TV18" s="17"/>
      <c r="TW18" s="17"/>
      <c r="TX18" s="17"/>
      <c r="TY18" s="17"/>
      <c r="TZ18" s="17"/>
      <c r="UA18" s="17"/>
      <c r="UB18" s="17"/>
      <c r="UC18" s="17"/>
      <c r="UD18" s="17"/>
      <c r="UE18" s="17"/>
      <c r="UF18" s="17"/>
      <c r="UG18" s="17"/>
      <c r="UH18" s="17"/>
      <c r="UI18" s="17"/>
      <c r="UJ18" s="17"/>
      <c r="UK18" s="17"/>
      <c r="UL18" s="17"/>
      <c r="UM18" s="17"/>
      <c r="UN18" s="17"/>
      <c r="UO18" s="17"/>
      <c r="UP18" s="17"/>
      <c r="UQ18" s="17"/>
      <c r="UR18" s="17"/>
      <c r="US18" s="17"/>
      <c r="UT18" s="17"/>
      <c r="UU18" s="17"/>
      <c r="UV18" s="17"/>
      <c r="UW18" s="17"/>
      <c r="UX18" s="17"/>
      <c r="UY18" s="17"/>
      <c r="UZ18" s="17"/>
      <c r="VA18" s="17"/>
      <c r="VB18" s="17"/>
      <c r="VC18" s="17"/>
      <c r="VD18" s="17"/>
      <c r="VE18" s="17"/>
      <c r="VF18" s="17"/>
      <c r="VG18" s="17"/>
      <c r="VH18" s="17"/>
      <c r="VI18" s="17"/>
      <c r="VJ18" s="17"/>
      <c r="VK18" s="17"/>
      <c r="VL18" s="17"/>
      <c r="VM18" s="17"/>
      <c r="VN18" s="17"/>
      <c r="VO18" s="17"/>
      <c r="VP18" s="17"/>
      <c r="VQ18" s="17"/>
      <c r="VR18" s="17"/>
      <c r="VS18" s="17"/>
      <c r="VT18" s="17"/>
      <c r="VU18" s="17"/>
      <c r="VV18" s="17"/>
      <c r="VW18" s="17"/>
      <c r="VX18" s="17"/>
      <c r="VY18" s="17"/>
      <c r="VZ18" s="17"/>
      <c r="WA18" s="17"/>
      <c r="WB18" s="17"/>
      <c r="WC18" s="17"/>
      <c r="WD18" s="17"/>
      <c r="WE18" s="17"/>
      <c r="WF18" s="17"/>
      <c r="WG18" s="17"/>
      <c r="WH18" s="17"/>
      <c r="WI18" s="17"/>
      <c r="WJ18" s="17"/>
      <c r="WK18" s="17"/>
      <c r="WL18" s="17"/>
      <c r="WM18" s="17"/>
      <c r="WN18" s="17"/>
      <c r="WO18" s="17"/>
      <c r="WP18" s="17"/>
      <c r="WQ18" s="17"/>
      <c r="WR18" s="17"/>
      <c r="WS18" s="17"/>
      <c r="WT18" s="17"/>
      <c r="WU18" s="17"/>
      <c r="WV18" s="17"/>
      <c r="WW18" s="17"/>
      <c r="WX18" s="17"/>
      <c r="WY18" s="17"/>
      <c r="WZ18" s="17"/>
      <c r="XA18" s="17"/>
      <c r="XB18" s="17"/>
      <c r="XC18" s="17"/>
      <c r="XD18" s="17"/>
      <c r="XE18" s="17"/>
      <c r="XF18" s="17"/>
      <c r="XG18" s="17"/>
      <c r="XH18" s="17"/>
      <c r="XI18" s="17"/>
      <c r="XJ18" s="17"/>
      <c r="XK18" s="17"/>
      <c r="XL18" s="17"/>
      <c r="XM18" s="17"/>
      <c r="XN18" s="17"/>
      <c r="XO18" s="17"/>
      <c r="XP18" s="17"/>
      <c r="XQ18" s="17"/>
      <c r="XR18" s="17"/>
      <c r="XS18" s="17"/>
      <c r="XT18" s="17"/>
      <c r="XU18" s="17"/>
      <c r="XV18" s="17"/>
      <c r="XW18" s="17"/>
      <c r="XX18" s="17"/>
      <c r="XY18" s="17"/>
      <c r="XZ18" s="17"/>
      <c r="YA18" s="17"/>
      <c r="YB18" s="17"/>
      <c r="YC18" s="17"/>
      <c r="YD18" s="17"/>
      <c r="YE18" s="17"/>
      <c r="YF18" s="17"/>
      <c r="YG18" s="17"/>
      <c r="YH18" s="17"/>
      <c r="YI18" s="17"/>
      <c r="YJ18" s="17"/>
      <c r="YK18" s="17"/>
      <c r="YL18" s="17"/>
    </row>
    <row r="19" spans="1:662" s="134" customFormat="1" ht="22.5" customHeight="1" x14ac:dyDescent="0.25">
      <c r="A19" s="17"/>
      <c r="B19" s="17"/>
      <c r="C19" s="151" t="s">
        <v>139</v>
      </c>
      <c r="D19" s="152"/>
      <c r="E19" s="136"/>
      <c r="F19" s="165"/>
      <c r="G19" s="115"/>
      <c r="H19" s="171"/>
      <c r="I19" s="172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/>
      <c r="LQ19" s="17"/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17"/>
      <c r="MM19" s="17"/>
      <c r="MN19" s="17"/>
      <c r="MO19" s="17"/>
      <c r="MP19" s="17"/>
      <c r="MQ19" s="17"/>
      <c r="MR19" s="17"/>
      <c r="MS19" s="17"/>
      <c r="MT19" s="17"/>
      <c r="MU19" s="17"/>
      <c r="MV19" s="17"/>
      <c r="MW19" s="17"/>
      <c r="MX19" s="17"/>
      <c r="MY19" s="17"/>
      <c r="MZ19" s="17"/>
      <c r="NA19" s="17"/>
      <c r="NB19" s="17"/>
      <c r="NC19" s="17"/>
      <c r="ND19" s="17"/>
      <c r="NE19" s="17"/>
      <c r="NF19" s="17"/>
      <c r="NG19" s="17"/>
      <c r="NH19" s="17"/>
      <c r="NI19" s="17"/>
      <c r="NJ19" s="17"/>
      <c r="NK19" s="17"/>
      <c r="NL19" s="17"/>
      <c r="NM19" s="17"/>
      <c r="NN19" s="17"/>
      <c r="NO19" s="17"/>
      <c r="NP19" s="17"/>
      <c r="NQ19" s="17"/>
      <c r="NR19" s="17"/>
      <c r="NS19" s="17"/>
      <c r="NT19" s="17"/>
      <c r="NU19" s="17"/>
      <c r="NV19" s="17"/>
      <c r="NW19" s="17"/>
      <c r="NX19" s="17"/>
      <c r="NY19" s="17"/>
      <c r="NZ19" s="17"/>
      <c r="OA19" s="17"/>
      <c r="OB19" s="17"/>
      <c r="OC19" s="17"/>
      <c r="OD19" s="17"/>
      <c r="OE19" s="17"/>
      <c r="OF19" s="17"/>
      <c r="OG19" s="17"/>
      <c r="OH19" s="17"/>
      <c r="OI19" s="17"/>
      <c r="OJ19" s="17"/>
      <c r="OK19" s="17"/>
      <c r="OL19" s="17"/>
      <c r="OM19" s="17"/>
      <c r="ON19" s="17"/>
      <c r="OO19" s="17"/>
      <c r="OP19" s="17"/>
      <c r="OQ19" s="17"/>
      <c r="OR19" s="17"/>
      <c r="OS19" s="17"/>
      <c r="OT19" s="17"/>
      <c r="OU19" s="17"/>
      <c r="OV19" s="17"/>
      <c r="OW19" s="17"/>
      <c r="OX19" s="17"/>
      <c r="OY19" s="17"/>
      <c r="OZ19" s="17"/>
      <c r="PA19" s="17"/>
      <c r="PB19" s="17"/>
      <c r="PC19" s="17"/>
      <c r="PD19" s="17"/>
      <c r="PE19" s="17"/>
      <c r="PF19" s="17"/>
      <c r="PG19" s="17"/>
      <c r="PH19" s="17"/>
      <c r="PI19" s="17"/>
      <c r="PJ19" s="17"/>
      <c r="PK19" s="17"/>
      <c r="PL19" s="17"/>
      <c r="PM19" s="17"/>
      <c r="PN19" s="17"/>
      <c r="PO19" s="17"/>
      <c r="PP19" s="17"/>
      <c r="PQ19" s="17"/>
      <c r="PR19" s="17"/>
      <c r="PS19" s="17"/>
      <c r="PT19" s="17"/>
      <c r="PU19" s="17"/>
      <c r="PV19" s="17"/>
      <c r="PW19" s="17"/>
      <c r="PX19" s="17"/>
      <c r="PY19" s="17"/>
      <c r="PZ19" s="17"/>
      <c r="QA19" s="17"/>
      <c r="QB19" s="17"/>
      <c r="QC19" s="17"/>
      <c r="QD19" s="17"/>
      <c r="QE19" s="17"/>
      <c r="QF19" s="17"/>
      <c r="QG19" s="17"/>
      <c r="QH19" s="17"/>
      <c r="QI19" s="17"/>
      <c r="QJ19" s="17"/>
      <c r="QK19" s="17"/>
      <c r="QL19" s="17"/>
      <c r="QM19" s="17"/>
      <c r="QN19" s="17"/>
      <c r="QO19" s="17"/>
      <c r="QP19" s="17"/>
      <c r="QQ19" s="17"/>
      <c r="QR19" s="17"/>
      <c r="QS19" s="17"/>
      <c r="QT19" s="17"/>
      <c r="QU19" s="17"/>
      <c r="QV19" s="17"/>
      <c r="QW19" s="17"/>
      <c r="QX19" s="17"/>
      <c r="QY19" s="17"/>
      <c r="QZ19" s="17"/>
      <c r="RA19" s="17"/>
      <c r="RB19" s="17"/>
      <c r="RC19" s="17"/>
      <c r="RD19" s="17"/>
      <c r="RE19" s="17"/>
      <c r="RF19" s="17"/>
      <c r="RG19" s="17"/>
      <c r="RH19" s="17"/>
      <c r="RI19" s="17"/>
      <c r="RJ19" s="17"/>
      <c r="RK19" s="17"/>
      <c r="RL19" s="17"/>
      <c r="RM19" s="17"/>
      <c r="RN19" s="17"/>
      <c r="RO19" s="17"/>
      <c r="RP19" s="17"/>
      <c r="RQ19" s="17"/>
      <c r="RR19" s="17"/>
      <c r="RS19" s="17"/>
      <c r="RT19" s="17"/>
      <c r="RU19" s="17"/>
      <c r="RV19" s="17"/>
      <c r="RW19" s="17"/>
      <c r="RX19" s="17"/>
      <c r="RY19" s="17"/>
      <c r="RZ19" s="17"/>
      <c r="SA19" s="17"/>
      <c r="SB19" s="17"/>
      <c r="SC19" s="17"/>
      <c r="SD19" s="17"/>
      <c r="SE19" s="17"/>
      <c r="SF19" s="17"/>
      <c r="SG19" s="17"/>
      <c r="SH19" s="17"/>
      <c r="SI19" s="17"/>
      <c r="SJ19" s="17"/>
      <c r="SK19" s="17"/>
      <c r="SL19" s="17"/>
      <c r="SM19" s="17"/>
      <c r="SN19" s="17"/>
      <c r="SO19" s="17"/>
      <c r="SP19" s="17"/>
      <c r="SQ19" s="17"/>
      <c r="SR19" s="17"/>
      <c r="SS19" s="17"/>
      <c r="ST19" s="17"/>
      <c r="SU19" s="17"/>
      <c r="SV19" s="17"/>
      <c r="SW19" s="17"/>
      <c r="SX19" s="17"/>
      <c r="SY19" s="17"/>
      <c r="SZ19" s="17"/>
      <c r="TA19" s="17"/>
      <c r="TB19" s="17"/>
      <c r="TC19" s="17"/>
      <c r="TD19" s="17"/>
      <c r="TE19" s="17"/>
      <c r="TF19" s="17"/>
      <c r="TG19" s="17"/>
      <c r="TH19" s="17"/>
      <c r="TI19" s="17"/>
      <c r="TJ19" s="17"/>
      <c r="TK19" s="17"/>
      <c r="TL19" s="17"/>
      <c r="TM19" s="17"/>
      <c r="TN19" s="17"/>
      <c r="TO19" s="17"/>
      <c r="TP19" s="17"/>
      <c r="TQ19" s="17"/>
      <c r="TR19" s="17"/>
      <c r="TS19" s="17"/>
      <c r="TT19" s="17"/>
      <c r="TU19" s="17"/>
      <c r="TV19" s="17"/>
      <c r="TW19" s="17"/>
      <c r="TX19" s="17"/>
      <c r="TY19" s="17"/>
      <c r="TZ19" s="17"/>
      <c r="UA19" s="17"/>
      <c r="UB19" s="17"/>
      <c r="UC19" s="17"/>
      <c r="UD19" s="17"/>
      <c r="UE19" s="17"/>
      <c r="UF19" s="17"/>
      <c r="UG19" s="17"/>
      <c r="UH19" s="17"/>
      <c r="UI19" s="17"/>
      <c r="UJ19" s="17"/>
      <c r="UK19" s="17"/>
      <c r="UL19" s="17"/>
      <c r="UM19" s="17"/>
      <c r="UN19" s="17"/>
      <c r="UO19" s="17"/>
      <c r="UP19" s="17"/>
      <c r="UQ19" s="17"/>
      <c r="UR19" s="17"/>
      <c r="US19" s="17"/>
      <c r="UT19" s="17"/>
      <c r="UU19" s="17"/>
      <c r="UV19" s="17"/>
      <c r="UW19" s="17"/>
      <c r="UX19" s="17"/>
      <c r="UY19" s="17"/>
      <c r="UZ19" s="17"/>
      <c r="VA19" s="17"/>
      <c r="VB19" s="17"/>
      <c r="VC19" s="17"/>
      <c r="VD19" s="17"/>
      <c r="VE19" s="17"/>
      <c r="VF19" s="17"/>
      <c r="VG19" s="17"/>
      <c r="VH19" s="17"/>
      <c r="VI19" s="17"/>
      <c r="VJ19" s="17"/>
      <c r="VK19" s="17"/>
      <c r="VL19" s="17"/>
      <c r="VM19" s="17"/>
      <c r="VN19" s="17"/>
      <c r="VO19" s="17"/>
      <c r="VP19" s="17"/>
      <c r="VQ19" s="17"/>
      <c r="VR19" s="17"/>
      <c r="VS19" s="17"/>
      <c r="VT19" s="17"/>
      <c r="VU19" s="17"/>
      <c r="VV19" s="17"/>
      <c r="VW19" s="17"/>
      <c r="VX19" s="17"/>
      <c r="VY19" s="17"/>
      <c r="VZ19" s="17"/>
      <c r="WA19" s="17"/>
      <c r="WB19" s="17"/>
      <c r="WC19" s="17"/>
      <c r="WD19" s="17"/>
      <c r="WE19" s="17"/>
      <c r="WF19" s="17"/>
      <c r="WG19" s="17"/>
      <c r="WH19" s="17"/>
      <c r="WI19" s="17"/>
      <c r="WJ19" s="17"/>
      <c r="WK19" s="17"/>
      <c r="WL19" s="17"/>
      <c r="WM19" s="17"/>
      <c r="WN19" s="17"/>
      <c r="WO19" s="17"/>
      <c r="WP19" s="17"/>
      <c r="WQ19" s="17"/>
      <c r="WR19" s="17"/>
      <c r="WS19" s="17"/>
      <c r="WT19" s="17"/>
      <c r="WU19" s="17"/>
      <c r="WV19" s="17"/>
      <c r="WW19" s="17"/>
      <c r="WX19" s="17"/>
      <c r="WY19" s="17"/>
      <c r="WZ19" s="17"/>
      <c r="XA19" s="17"/>
      <c r="XB19" s="17"/>
      <c r="XC19" s="17"/>
      <c r="XD19" s="17"/>
      <c r="XE19" s="17"/>
      <c r="XF19" s="17"/>
      <c r="XG19" s="17"/>
      <c r="XH19" s="17"/>
      <c r="XI19" s="17"/>
      <c r="XJ19" s="17"/>
      <c r="XK19" s="17"/>
      <c r="XL19" s="17"/>
      <c r="XM19" s="17"/>
      <c r="XN19" s="17"/>
      <c r="XO19" s="17"/>
      <c r="XP19" s="17"/>
      <c r="XQ19" s="17"/>
      <c r="XR19" s="17"/>
      <c r="XS19" s="17"/>
      <c r="XT19" s="17"/>
      <c r="XU19" s="17"/>
      <c r="XV19" s="17"/>
      <c r="XW19" s="17"/>
      <c r="XX19" s="17"/>
      <c r="XY19" s="17"/>
      <c r="XZ19" s="17"/>
      <c r="YA19" s="17"/>
      <c r="YB19" s="17"/>
      <c r="YC19" s="17"/>
      <c r="YD19" s="17"/>
      <c r="YE19" s="17"/>
      <c r="YF19" s="17"/>
      <c r="YG19" s="17"/>
      <c r="YH19" s="17"/>
      <c r="YI19" s="17"/>
      <c r="YJ19" s="17"/>
      <c r="YK19" s="17"/>
      <c r="YL19" s="17"/>
    </row>
    <row r="20" spans="1:662" s="134" customFormat="1" ht="22.5" customHeight="1" x14ac:dyDescent="0.25">
      <c r="A20" s="17"/>
      <c r="B20" s="17"/>
      <c r="C20" s="151" t="s">
        <v>141</v>
      </c>
      <c r="D20" s="152"/>
      <c r="E20" s="136"/>
      <c r="F20" s="165"/>
      <c r="G20" s="115"/>
      <c r="H20" s="171"/>
      <c r="I20" s="172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17"/>
      <c r="NU20" s="17"/>
      <c r="NV20" s="17"/>
      <c r="NW20" s="17"/>
      <c r="NX20" s="17"/>
      <c r="NY20" s="17"/>
      <c r="NZ20" s="17"/>
      <c r="OA20" s="17"/>
      <c r="OB20" s="17"/>
      <c r="OC20" s="17"/>
      <c r="OD20" s="17"/>
      <c r="OE20" s="17"/>
      <c r="OF20" s="17"/>
      <c r="OG20" s="17"/>
      <c r="OH20" s="17"/>
      <c r="OI20" s="17"/>
      <c r="OJ20" s="17"/>
      <c r="OK20" s="17"/>
      <c r="OL20" s="17"/>
      <c r="OM20" s="17"/>
      <c r="ON20" s="17"/>
      <c r="OO20" s="17"/>
      <c r="OP20" s="17"/>
      <c r="OQ20" s="17"/>
      <c r="OR20" s="17"/>
      <c r="OS20" s="17"/>
      <c r="OT20" s="17"/>
      <c r="OU20" s="17"/>
      <c r="OV20" s="17"/>
      <c r="OW20" s="17"/>
      <c r="OX20" s="17"/>
      <c r="OY20" s="17"/>
      <c r="OZ20" s="17"/>
      <c r="PA20" s="17"/>
      <c r="PB20" s="17"/>
      <c r="PC20" s="17"/>
      <c r="PD20" s="17"/>
      <c r="PE20" s="17"/>
      <c r="PF20" s="17"/>
      <c r="PG20" s="17"/>
      <c r="PH20" s="17"/>
      <c r="PI20" s="17"/>
      <c r="PJ20" s="17"/>
      <c r="PK20" s="17"/>
      <c r="PL20" s="17"/>
      <c r="PM20" s="17"/>
      <c r="PN20" s="17"/>
      <c r="PO20" s="17"/>
      <c r="PP20" s="17"/>
      <c r="PQ20" s="17"/>
      <c r="PR20" s="17"/>
      <c r="PS20" s="17"/>
      <c r="PT20" s="17"/>
      <c r="PU20" s="17"/>
      <c r="PV20" s="17"/>
      <c r="PW20" s="17"/>
      <c r="PX20" s="17"/>
      <c r="PY20" s="17"/>
      <c r="PZ20" s="17"/>
      <c r="QA20" s="17"/>
      <c r="QB20" s="17"/>
      <c r="QC20" s="17"/>
      <c r="QD20" s="17"/>
      <c r="QE20" s="17"/>
      <c r="QF20" s="17"/>
      <c r="QG20" s="17"/>
      <c r="QH20" s="17"/>
      <c r="QI20" s="17"/>
      <c r="QJ20" s="17"/>
      <c r="QK20" s="17"/>
      <c r="QL20" s="17"/>
      <c r="QM20" s="17"/>
      <c r="QN20" s="17"/>
      <c r="QO20" s="17"/>
      <c r="QP20" s="17"/>
      <c r="QQ20" s="17"/>
      <c r="QR20" s="17"/>
      <c r="QS20" s="17"/>
      <c r="QT20" s="17"/>
      <c r="QU20" s="17"/>
      <c r="QV20" s="17"/>
      <c r="QW20" s="17"/>
      <c r="QX20" s="17"/>
      <c r="QY20" s="17"/>
      <c r="QZ20" s="17"/>
      <c r="RA20" s="17"/>
      <c r="RB20" s="17"/>
      <c r="RC20" s="17"/>
      <c r="RD20" s="17"/>
      <c r="RE20" s="17"/>
      <c r="RF20" s="17"/>
      <c r="RG20" s="17"/>
      <c r="RH20" s="17"/>
      <c r="RI20" s="17"/>
      <c r="RJ20" s="17"/>
      <c r="RK20" s="17"/>
      <c r="RL20" s="17"/>
      <c r="RM20" s="17"/>
      <c r="RN20" s="17"/>
      <c r="RO20" s="17"/>
      <c r="RP20" s="17"/>
      <c r="RQ20" s="17"/>
      <c r="RR20" s="17"/>
      <c r="RS20" s="17"/>
      <c r="RT20" s="17"/>
      <c r="RU20" s="17"/>
      <c r="RV20" s="17"/>
      <c r="RW20" s="17"/>
      <c r="RX20" s="17"/>
      <c r="RY20" s="17"/>
      <c r="RZ20" s="17"/>
      <c r="SA20" s="17"/>
      <c r="SB20" s="17"/>
      <c r="SC20" s="17"/>
      <c r="SD20" s="17"/>
      <c r="SE20" s="17"/>
      <c r="SF20" s="17"/>
      <c r="SG20" s="17"/>
      <c r="SH20" s="17"/>
      <c r="SI20" s="17"/>
      <c r="SJ20" s="17"/>
      <c r="SK20" s="17"/>
      <c r="SL20" s="17"/>
      <c r="SM20" s="17"/>
      <c r="SN20" s="17"/>
      <c r="SO20" s="17"/>
      <c r="SP20" s="17"/>
      <c r="SQ20" s="17"/>
      <c r="SR20" s="17"/>
      <c r="SS20" s="17"/>
      <c r="ST20" s="17"/>
      <c r="SU20" s="17"/>
      <c r="SV20" s="17"/>
      <c r="SW20" s="17"/>
      <c r="SX20" s="17"/>
      <c r="SY20" s="17"/>
      <c r="SZ20" s="17"/>
      <c r="TA20" s="17"/>
      <c r="TB20" s="17"/>
      <c r="TC20" s="17"/>
      <c r="TD20" s="17"/>
      <c r="TE20" s="17"/>
      <c r="TF20" s="17"/>
      <c r="TG20" s="17"/>
      <c r="TH20" s="17"/>
      <c r="TI20" s="17"/>
      <c r="TJ20" s="17"/>
      <c r="TK20" s="17"/>
      <c r="TL20" s="17"/>
      <c r="TM20" s="17"/>
      <c r="TN20" s="17"/>
      <c r="TO20" s="17"/>
      <c r="TP20" s="17"/>
      <c r="TQ20" s="17"/>
      <c r="TR20" s="17"/>
      <c r="TS20" s="17"/>
      <c r="TT20" s="17"/>
      <c r="TU20" s="17"/>
      <c r="TV20" s="17"/>
      <c r="TW20" s="17"/>
      <c r="TX20" s="17"/>
      <c r="TY20" s="17"/>
      <c r="TZ20" s="17"/>
      <c r="UA20" s="17"/>
      <c r="UB20" s="17"/>
      <c r="UC20" s="17"/>
      <c r="UD20" s="17"/>
      <c r="UE20" s="17"/>
      <c r="UF20" s="17"/>
      <c r="UG20" s="17"/>
      <c r="UH20" s="17"/>
      <c r="UI20" s="17"/>
      <c r="UJ20" s="17"/>
      <c r="UK20" s="17"/>
      <c r="UL20" s="17"/>
      <c r="UM20" s="17"/>
      <c r="UN20" s="17"/>
      <c r="UO20" s="17"/>
      <c r="UP20" s="17"/>
      <c r="UQ20" s="17"/>
      <c r="UR20" s="17"/>
      <c r="US20" s="17"/>
      <c r="UT20" s="17"/>
      <c r="UU20" s="17"/>
      <c r="UV20" s="17"/>
      <c r="UW20" s="17"/>
      <c r="UX20" s="17"/>
      <c r="UY20" s="17"/>
      <c r="UZ20" s="17"/>
      <c r="VA20" s="17"/>
      <c r="VB20" s="17"/>
      <c r="VC20" s="17"/>
      <c r="VD20" s="17"/>
      <c r="VE20" s="17"/>
      <c r="VF20" s="17"/>
      <c r="VG20" s="17"/>
      <c r="VH20" s="17"/>
      <c r="VI20" s="17"/>
      <c r="VJ20" s="17"/>
      <c r="VK20" s="17"/>
      <c r="VL20" s="17"/>
      <c r="VM20" s="17"/>
      <c r="VN20" s="17"/>
      <c r="VO20" s="17"/>
      <c r="VP20" s="17"/>
      <c r="VQ20" s="17"/>
      <c r="VR20" s="17"/>
      <c r="VS20" s="17"/>
      <c r="VT20" s="17"/>
      <c r="VU20" s="17"/>
      <c r="VV20" s="17"/>
      <c r="VW20" s="17"/>
      <c r="VX20" s="17"/>
      <c r="VY20" s="17"/>
      <c r="VZ20" s="17"/>
      <c r="WA20" s="17"/>
      <c r="WB20" s="17"/>
      <c r="WC20" s="17"/>
      <c r="WD20" s="17"/>
      <c r="WE20" s="17"/>
      <c r="WF20" s="17"/>
      <c r="WG20" s="17"/>
      <c r="WH20" s="17"/>
      <c r="WI20" s="17"/>
      <c r="WJ20" s="17"/>
      <c r="WK20" s="17"/>
      <c r="WL20" s="17"/>
      <c r="WM20" s="17"/>
      <c r="WN20" s="17"/>
      <c r="WO20" s="17"/>
      <c r="WP20" s="17"/>
      <c r="WQ20" s="17"/>
      <c r="WR20" s="17"/>
      <c r="WS20" s="17"/>
      <c r="WT20" s="17"/>
      <c r="WU20" s="17"/>
      <c r="WV20" s="17"/>
      <c r="WW20" s="17"/>
      <c r="WX20" s="17"/>
      <c r="WY20" s="17"/>
      <c r="WZ20" s="17"/>
      <c r="XA20" s="17"/>
      <c r="XB20" s="17"/>
      <c r="XC20" s="17"/>
      <c r="XD20" s="17"/>
      <c r="XE20" s="17"/>
      <c r="XF20" s="17"/>
      <c r="XG20" s="17"/>
      <c r="XH20" s="17"/>
      <c r="XI20" s="17"/>
      <c r="XJ20" s="17"/>
      <c r="XK20" s="17"/>
      <c r="XL20" s="17"/>
      <c r="XM20" s="17"/>
      <c r="XN20" s="17"/>
      <c r="XO20" s="17"/>
      <c r="XP20" s="17"/>
      <c r="XQ20" s="17"/>
      <c r="XR20" s="17"/>
      <c r="XS20" s="17"/>
      <c r="XT20" s="17"/>
      <c r="XU20" s="17"/>
      <c r="XV20" s="17"/>
      <c r="XW20" s="17"/>
      <c r="XX20" s="17"/>
      <c r="XY20" s="17"/>
      <c r="XZ20" s="17"/>
      <c r="YA20" s="17"/>
      <c r="YB20" s="17"/>
      <c r="YC20" s="17"/>
      <c r="YD20" s="17"/>
      <c r="YE20" s="17"/>
      <c r="YF20" s="17"/>
      <c r="YG20" s="17"/>
      <c r="YH20" s="17"/>
      <c r="YI20" s="17"/>
      <c r="YJ20" s="17"/>
      <c r="YK20" s="17"/>
      <c r="YL20" s="17"/>
    </row>
    <row r="21" spans="1:662" s="134" customFormat="1" ht="22.5" customHeight="1" x14ac:dyDescent="0.25">
      <c r="A21" s="17"/>
      <c r="B21" s="17"/>
      <c r="C21" s="151" t="s">
        <v>9</v>
      </c>
      <c r="D21" s="152"/>
      <c r="E21" s="136"/>
      <c r="F21" s="165"/>
      <c r="G21" s="115"/>
      <c r="H21" s="171"/>
      <c r="I21" s="172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  <c r="QK21" s="17"/>
      <c r="QL21" s="17"/>
      <c r="QM21" s="17"/>
      <c r="QN21" s="17"/>
      <c r="QO21" s="17"/>
      <c r="QP21" s="17"/>
      <c r="QQ21" s="17"/>
      <c r="QR21" s="17"/>
      <c r="QS21" s="17"/>
      <c r="QT21" s="17"/>
      <c r="QU21" s="17"/>
      <c r="QV21" s="17"/>
      <c r="QW21" s="17"/>
      <c r="QX21" s="17"/>
      <c r="QY21" s="17"/>
      <c r="QZ21" s="17"/>
      <c r="RA21" s="17"/>
      <c r="RB21" s="17"/>
      <c r="RC21" s="17"/>
      <c r="RD21" s="17"/>
      <c r="RE21" s="17"/>
      <c r="RF21" s="17"/>
      <c r="RG21" s="17"/>
      <c r="RH21" s="17"/>
      <c r="RI21" s="17"/>
      <c r="RJ21" s="17"/>
      <c r="RK21" s="17"/>
      <c r="RL21" s="17"/>
      <c r="RM21" s="17"/>
      <c r="RN21" s="17"/>
      <c r="RO21" s="17"/>
      <c r="RP21" s="17"/>
      <c r="RQ21" s="17"/>
      <c r="RR21" s="17"/>
      <c r="RS21" s="17"/>
      <c r="RT21" s="17"/>
      <c r="RU21" s="17"/>
      <c r="RV21" s="17"/>
      <c r="RW21" s="17"/>
      <c r="RX21" s="17"/>
      <c r="RY21" s="17"/>
      <c r="RZ21" s="17"/>
      <c r="SA21" s="17"/>
      <c r="SB21" s="17"/>
      <c r="SC21" s="17"/>
      <c r="SD21" s="17"/>
      <c r="SE21" s="17"/>
      <c r="SF21" s="17"/>
      <c r="SG21" s="17"/>
      <c r="SH21" s="17"/>
      <c r="SI21" s="17"/>
      <c r="SJ21" s="17"/>
      <c r="SK21" s="17"/>
      <c r="SL21" s="17"/>
      <c r="SM21" s="17"/>
      <c r="SN21" s="17"/>
      <c r="SO21" s="17"/>
      <c r="SP21" s="17"/>
      <c r="SQ21" s="17"/>
      <c r="SR21" s="17"/>
      <c r="SS21" s="17"/>
      <c r="ST21" s="17"/>
      <c r="SU21" s="17"/>
      <c r="SV21" s="17"/>
      <c r="SW21" s="17"/>
      <c r="SX21" s="17"/>
      <c r="SY21" s="17"/>
      <c r="SZ21" s="17"/>
      <c r="TA21" s="17"/>
      <c r="TB21" s="17"/>
      <c r="TC21" s="17"/>
      <c r="TD21" s="17"/>
      <c r="TE21" s="17"/>
      <c r="TF21" s="17"/>
      <c r="TG21" s="17"/>
      <c r="TH21" s="17"/>
      <c r="TI21" s="17"/>
      <c r="TJ21" s="17"/>
      <c r="TK21" s="17"/>
      <c r="TL21" s="17"/>
      <c r="TM21" s="17"/>
      <c r="TN21" s="17"/>
      <c r="TO21" s="17"/>
      <c r="TP21" s="17"/>
      <c r="TQ21" s="17"/>
      <c r="TR21" s="17"/>
      <c r="TS21" s="17"/>
      <c r="TT21" s="17"/>
      <c r="TU21" s="17"/>
      <c r="TV21" s="17"/>
      <c r="TW21" s="17"/>
      <c r="TX21" s="17"/>
      <c r="TY21" s="17"/>
      <c r="TZ21" s="17"/>
      <c r="UA21" s="17"/>
      <c r="UB21" s="17"/>
      <c r="UC21" s="17"/>
      <c r="UD21" s="17"/>
      <c r="UE21" s="17"/>
      <c r="UF21" s="17"/>
      <c r="UG21" s="17"/>
      <c r="UH21" s="17"/>
      <c r="UI21" s="17"/>
      <c r="UJ21" s="17"/>
      <c r="UK21" s="17"/>
      <c r="UL21" s="17"/>
      <c r="UM21" s="17"/>
      <c r="UN21" s="17"/>
      <c r="UO21" s="17"/>
      <c r="UP21" s="17"/>
      <c r="UQ21" s="17"/>
      <c r="UR21" s="17"/>
      <c r="US21" s="17"/>
      <c r="UT21" s="17"/>
      <c r="UU21" s="17"/>
      <c r="UV21" s="17"/>
      <c r="UW21" s="17"/>
      <c r="UX21" s="17"/>
      <c r="UY21" s="17"/>
      <c r="UZ21" s="17"/>
      <c r="VA21" s="17"/>
      <c r="VB21" s="17"/>
      <c r="VC21" s="17"/>
      <c r="VD21" s="17"/>
      <c r="VE21" s="17"/>
      <c r="VF21" s="17"/>
      <c r="VG21" s="17"/>
      <c r="VH21" s="17"/>
      <c r="VI21" s="17"/>
      <c r="VJ21" s="17"/>
      <c r="VK21" s="17"/>
      <c r="VL21" s="17"/>
      <c r="VM21" s="17"/>
      <c r="VN21" s="17"/>
      <c r="VO21" s="17"/>
      <c r="VP21" s="17"/>
      <c r="VQ21" s="17"/>
      <c r="VR21" s="17"/>
      <c r="VS21" s="17"/>
      <c r="VT21" s="17"/>
      <c r="VU21" s="17"/>
      <c r="VV21" s="17"/>
      <c r="VW21" s="17"/>
      <c r="VX21" s="17"/>
      <c r="VY21" s="17"/>
      <c r="VZ21" s="17"/>
      <c r="WA21" s="17"/>
      <c r="WB21" s="17"/>
      <c r="WC21" s="17"/>
      <c r="WD21" s="17"/>
      <c r="WE21" s="17"/>
      <c r="WF21" s="17"/>
      <c r="WG21" s="17"/>
      <c r="WH21" s="17"/>
      <c r="WI21" s="17"/>
      <c r="WJ21" s="17"/>
      <c r="WK21" s="17"/>
      <c r="WL21" s="17"/>
      <c r="WM21" s="17"/>
      <c r="WN21" s="17"/>
      <c r="WO21" s="17"/>
      <c r="WP21" s="17"/>
      <c r="WQ21" s="17"/>
      <c r="WR21" s="17"/>
      <c r="WS21" s="17"/>
      <c r="WT21" s="17"/>
      <c r="WU21" s="17"/>
      <c r="WV21" s="17"/>
      <c r="WW21" s="17"/>
      <c r="WX21" s="17"/>
      <c r="WY21" s="17"/>
      <c r="WZ21" s="17"/>
      <c r="XA21" s="17"/>
      <c r="XB21" s="17"/>
      <c r="XC21" s="17"/>
      <c r="XD21" s="17"/>
      <c r="XE21" s="17"/>
      <c r="XF21" s="17"/>
      <c r="XG21" s="17"/>
      <c r="XH21" s="17"/>
      <c r="XI21" s="17"/>
      <c r="XJ21" s="17"/>
      <c r="XK21" s="17"/>
      <c r="XL21" s="17"/>
      <c r="XM21" s="17"/>
      <c r="XN21" s="17"/>
      <c r="XO21" s="17"/>
      <c r="XP21" s="17"/>
      <c r="XQ21" s="17"/>
      <c r="XR21" s="17"/>
      <c r="XS21" s="17"/>
      <c r="XT21" s="17"/>
      <c r="XU21" s="17"/>
      <c r="XV21" s="17"/>
      <c r="XW21" s="17"/>
      <c r="XX21" s="17"/>
      <c r="XY21" s="17"/>
      <c r="XZ21" s="17"/>
      <c r="YA21" s="17"/>
      <c r="YB21" s="17"/>
      <c r="YC21" s="17"/>
      <c r="YD21" s="17"/>
      <c r="YE21" s="17"/>
      <c r="YF21" s="17"/>
      <c r="YG21" s="17"/>
      <c r="YH21" s="17"/>
      <c r="YI21" s="17"/>
      <c r="YJ21" s="17"/>
      <c r="YK21" s="17"/>
      <c r="YL21" s="17"/>
    </row>
    <row r="22" spans="1:662" s="134" customFormat="1" ht="22.5" customHeight="1" thickBot="1" x14ac:dyDescent="0.3">
      <c r="A22" s="17"/>
      <c r="B22" s="17"/>
      <c r="C22" s="153" t="s">
        <v>142</v>
      </c>
      <c r="D22" s="154"/>
      <c r="E22" s="144"/>
      <c r="F22" s="166"/>
      <c r="G22" s="113"/>
      <c r="H22" s="163"/>
      <c r="I22" s="172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/>
      <c r="LQ22" s="17"/>
      <c r="LR22" s="17"/>
      <c r="LS22" s="17"/>
      <c r="LT22" s="17"/>
      <c r="LU22" s="17"/>
      <c r="LV22" s="17"/>
      <c r="LW22" s="17"/>
      <c r="LX22" s="17"/>
      <c r="LY22" s="17"/>
      <c r="LZ22" s="17"/>
      <c r="MA22" s="17"/>
      <c r="MB22" s="17"/>
      <c r="MC22" s="17"/>
      <c r="MD22" s="17"/>
      <c r="ME22" s="17"/>
      <c r="MF22" s="17"/>
      <c r="MG22" s="17"/>
      <c r="MH22" s="17"/>
      <c r="MI22" s="17"/>
      <c r="MJ22" s="17"/>
      <c r="MK22" s="17"/>
      <c r="ML22" s="17"/>
      <c r="MM22" s="17"/>
      <c r="MN22" s="17"/>
      <c r="MO22" s="17"/>
      <c r="MP22" s="17"/>
      <c r="MQ22" s="17"/>
      <c r="MR22" s="17"/>
      <c r="MS22" s="17"/>
      <c r="MT22" s="17"/>
      <c r="MU22" s="17"/>
      <c r="MV22" s="17"/>
      <c r="MW22" s="17"/>
      <c r="MX22" s="17"/>
      <c r="MY22" s="17"/>
      <c r="MZ22" s="17"/>
      <c r="NA22" s="17"/>
      <c r="NB22" s="17"/>
      <c r="NC22" s="17"/>
      <c r="ND22" s="17"/>
      <c r="NE22" s="17"/>
      <c r="NF22" s="17"/>
      <c r="NG22" s="17"/>
      <c r="NH22" s="17"/>
      <c r="NI22" s="17"/>
      <c r="NJ22" s="17"/>
      <c r="NK22" s="17"/>
      <c r="NL22" s="17"/>
      <c r="NM22" s="17"/>
      <c r="NN22" s="17"/>
      <c r="NO22" s="17"/>
      <c r="NP22" s="17"/>
      <c r="NQ22" s="17"/>
      <c r="NR22" s="17"/>
      <c r="NS22" s="17"/>
      <c r="NT22" s="17"/>
      <c r="NU22" s="17"/>
      <c r="NV22" s="17"/>
      <c r="NW22" s="17"/>
      <c r="NX22" s="17"/>
      <c r="NY22" s="17"/>
      <c r="NZ22" s="17"/>
      <c r="OA22" s="17"/>
      <c r="OB22" s="17"/>
      <c r="OC22" s="17"/>
      <c r="OD22" s="17"/>
      <c r="OE22" s="17"/>
      <c r="OF22" s="17"/>
      <c r="OG22" s="17"/>
      <c r="OH22" s="17"/>
      <c r="OI22" s="17"/>
      <c r="OJ22" s="17"/>
      <c r="OK22" s="17"/>
      <c r="OL22" s="17"/>
      <c r="OM22" s="17"/>
      <c r="ON22" s="17"/>
      <c r="OO22" s="17"/>
      <c r="OP22" s="17"/>
      <c r="OQ22" s="17"/>
      <c r="OR22" s="17"/>
      <c r="OS22" s="17"/>
      <c r="OT22" s="17"/>
      <c r="OU22" s="17"/>
      <c r="OV22" s="17"/>
      <c r="OW22" s="17"/>
      <c r="OX22" s="17"/>
      <c r="OY22" s="17"/>
      <c r="OZ22" s="17"/>
      <c r="PA22" s="17"/>
      <c r="PB22" s="17"/>
      <c r="PC22" s="17"/>
      <c r="PD22" s="17"/>
      <c r="PE22" s="17"/>
      <c r="PF22" s="17"/>
      <c r="PG22" s="17"/>
      <c r="PH22" s="17"/>
      <c r="PI22" s="17"/>
      <c r="PJ22" s="17"/>
      <c r="PK22" s="17"/>
      <c r="PL22" s="17"/>
      <c r="PM22" s="17"/>
      <c r="PN22" s="17"/>
      <c r="PO22" s="17"/>
      <c r="PP22" s="17"/>
      <c r="PQ22" s="17"/>
      <c r="PR22" s="17"/>
      <c r="PS22" s="17"/>
      <c r="PT22" s="17"/>
      <c r="PU22" s="17"/>
      <c r="PV22" s="17"/>
      <c r="PW22" s="17"/>
      <c r="PX22" s="17"/>
      <c r="PY22" s="17"/>
      <c r="PZ22" s="17"/>
      <c r="QA22" s="17"/>
      <c r="QB22" s="17"/>
      <c r="QC22" s="17"/>
      <c r="QD22" s="17"/>
      <c r="QE22" s="17"/>
      <c r="QF22" s="17"/>
      <c r="QG22" s="17"/>
      <c r="QH22" s="17"/>
      <c r="QI22" s="17"/>
      <c r="QJ22" s="17"/>
      <c r="QK22" s="17"/>
      <c r="QL22" s="17"/>
      <c r="QM22" s="17"/>
      <c r="QN22" s="17"/>
      <c r="QO22" s="17"/>
      <c r="QP22" s="17"/>
      <c r="QQ22" s="17"/>
      <c r="QR22" s="17"/>
      <c r="QS22" s="17"/>
      <c r="QT22" s="17"/>
      <c r="QU22" s="17"/>
      <c r="QV22" s="17"/>
      <c r="QW22" s="17"/>
      <c r="QX22" s="17"/>
      <c r="QY22" s="17"/>
      <c r="QZ22" s="17"/>
      <c r="RA22" s="17"/>
      <c r="RB22" s="17"/>
      <c r="RC22" s="17"/>
      <c r="RD22" s="17"/>
      <c r="RE22" s="17"/>
      <c r="RF22" s="17"/>
      <c r="RG22" s="17"/>
      <c r="RH22" s="17"/>
      <c r="RI22" s="17"/>
      <c r="RJ22" s="17"/>
      <c r="RK22" s="17"/>
      <c r="RL22" s="17"/>
      <c r="RM22" s="17"/>
      <c r="RN22" s="17"/>
      <c r="RO22" s="17"/>
      <c r="RP22" s="17"/>
      <c r="RQ22" s="17"/>
      <c r="RR22" s="17"/>
      <c r="RS22" s="17"/>
      <c r="RT22" s="17"/>
      <c r="RU22" s="17"/>
      <c r="RV22" s="17"/>
      <c r="RW22" s="17"/>
      <c r="RX22" s="17"/>
      <c r="RY22" s="17"/>
      <c r="RZ22" s="17"/>
      <c r="SA22" s="17"/>
      <c r="SB22" s="17"/>
      <c r="SC22" s="17"/>
      <c r="SD22" s="17"/>
      <c r="SE22" s="17"/>
      <c r="SF22" s="17"/>
      <c r="SG22" s="17"/>
      <c r="SH22" s="17"/>
      <c r="SI22" s="17"/>
      <c r="SJ22" s="17"/>
      <c r="SK22" s="17"/>
      <c r="SL22" s="17"/>
      <c r="SM22" s="17"/>
      <c r="SN22" s="17"/>
      <c r="SO22" s="17"/>
      <c r="SP22" s="17"/>
      <c r="SQ22" s="17"/>
      <c r="SR22" s="17"/>
      <c r="SS22" s="17"/>
      <c r="ST22" s="17"/>
      <c r="SU22" s="17"/>
      <c r="SV22" s="17"/>
      <c r="SW22" s="17"/>
      <c r="SX22" s="17"/>
      <c r="SY22" s="17"/>
      <c r="SZ22" s="17"/>
      <c r="TA22" s="17"/>
      <c r="TB22" s="17"/>
      <c r="TC22" s="17"/>
      <c r="TD22" s="17"/>
      <c r="TE22" s="17"/>
      <c r="TF22" s="17"/>
      <c r="TG22" s="17"/>
      <c r="TH22" s="17"/>
      <c r="TI22" s="17"/>
      <c r="TJ22" s="17"/>
      <c r="TK22" s="17"/>
      <c r="TL22" s="17"/>
      <c r="TM22" s="17"/>
      <c r="TN22" s="17"/>
      <c r="TO22" s="17"/>
      <c r="TP22" s="17"/>
      <c r="TQ22" s="17"/>
      <c r="TR22" s="17"/>
      <c r="TS22" s="17"/>
      <c r="TT22" s="17"/>
      <c r="TU22" s="17"/>
      <c r="TV22" s="17"/>
      <c r="TW22" s="17"/>
      <c r="TX22" s="17"/>
      <c r="TY22" s="17"/>
      <c r="TZ22" s="17"/>
      <c r="UA22" s="17"/>
      <c r="UB22" s="17"/>
      <c r="UC22" s="17"/>
      <c r="UD22" s="17"/>
      <c r="UE22" s="17"/>
      <c r="UF22" s="17"/>
      <c r="UG22" s="17"/>
      <c r="UH22" s="17"/>
      <c r="UI22" s="17"/>
      <c r="UJ22" s="17"/>
      <c r="UK22" s="17"/>
      <c r="UL22" s="17"/>
      <c r="UM22" s="17"/>
      <c r="UN22" s="17"/>
      <c r="UO22" s="17"/>
      <c r="UP22" s="17"/>
      <c r="UQ22" s="17"/>
      <c r="UR22" s="17"/>
      <c r="US22" s="17"/>
      <c r="UT22" s="17"/>
      <c r="UU22" s="17"/>
      <c r="UV22" s="17"/>
      <c r="UW22" s="17"/>
      <c r="UX22" s="17"/>
      <c r="UY22" s="17"/>
      <c r="UZ22" s="17"/>
      <c r="VA22" s="17"/>
      <c r="VB22" s="17"/>
      <c r="VC22" s="17"/>
      <c r="VD22" s="17"/>
      <c r="VE22" s="17"/>
      <c r="VF22" s="17"/>
      <c r="VG22" s="17"/>
      <c r="VH22" s="17"/>
      <c r="VI22" s="17"/>
      <c r="VJ22" s="17"/>
      <c r="VK22" s="17"/>
      <c r="VL22" s="17"/>
      <c r="VM22" s="17"/>
      <c r="VN22" s="17"/>
      <c r="VO22" s="17"/>
      <c r="VP22" s="17"/>
      <c r="VQ22" s="17"/>
      <c r="VR22" s="17"/>
      <c r="VS22" s="17"/>
      <c r="VT22" s="17"/>
      <c r="VU22" s="17"/>
      <c r="VV22" s="17"/>
      <c r="VW22" s="17"/>
      <c r="VX22" s="17"/>
      <c r="VY22" s="17"/>
      <c r="VZ22" s="17"/>
      <c r="WA22" s="17"/>
      <c r="WB22" s="17"/>
      <c r="WC22" s="17"/>
      <c r="WD22" s="17"/>
      <c r="WE22" s="17"/>
      <c r="WF22" s="17"/>
      <c r="WG22" s="17"/>
      <c r="WH22" s="17"/>
      <c r="WI22" s="17"/>
      <c r="WJ22" s="17"/>
      <c r="WK22" s="17"/>
      <c r="WL22" s="17"/>
      <c r="WM22" s="17"/>
      <c r="WN22" s="17"/>
      <c r="WO22" s="17"/>
      <c r="WP22" s="17"/>
      <c r="WQ22" s="17"/>
      <c r="WR22" s="17"/>
      <c r="WS22" s="17"/>
      <c r="WT22" s="17"/>
      <c r="WU22" s="17"/>
      <c r="WV22" s="17"/>
      <c r="WW22" s="17"/>
      <c r="WX22" s="17"/>
      <c r="WY22" s="17"/>
      <c r="WZ22" s="17"/>
      <c r="XA22" s="17"/>
      <c r="XB22" s="17"/>
      <c r="XC22" s="17"/>
      <c r="XD22" s="17"/>
      <c r="XE22" s="17"/>
      <c r="XF22" s="17"/>
      <c r="XG22" s="17"/>
      <c r="XH22" s="17"/>
      <c r="XI22" s="17"/>
      <c r="XJ22" s="17"/>
      <c r="XK22" s="17"/>
      <c r="XL22" s="17"/>
      <c r="XM22" s="17"/>
      <c r="XN22" s="17"/>
      <c r="XO22" s="17"/>
      <c r="XP22" s="17"/>
      <c r="XQ22" s="17"/>
      <c r="XR22" s="17"/>
      <c r="XS22" s="17"/>
      <c r="XT22" s="17"/>
      <c r="XU22" s="17"/>
      <c r="XV22" s="17"/>
      <c r="XW22" s="17"/>
      <c r="XX22" s="17"/>
      <c r="XY22" s="17"/>
      <c r="XZ22" s="17"/>
      <c r="YA22" s="17"/>
      <c r="YB22" s="17"/>
      <c r="YC22" s="17"/>
      <c r="YD22" s="17"/>
      <c r="YE22" s="17"/>
      <c r="YF22" s="17"/>
      <c r="YG22" s="17"/>
      <c r="YH22" s="17"/>
      <c r="YI22" s="17"/>
      <c r="YJ22" s="17"/>
      <c r="YK22" s="17"/>
      <c r="YL22" s="17"/>
    </row>
    <row r="23" spans="1:662" s="134" customFormat="1" ht="22.5" customHeight="1" thickBot="1" x14ac:dyDescent="0.3">
      <c r="A23" s="17"/>
      <c r="B23" s="17"/>
      <c r="C23" s="155" t="s">
        <v>322</v>
      </c>
      <c r="D23" s="139" t="s">
        <v>333</v>
      </c>
      <c r="E23" s="140" t="s">
        <v>334</v>
      </c>
      <c r="F23" s="166"/>
      <c r="G23" s="113"/>
      <c r="H23" s="163"/>
      <c r="I23" s="172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17"/>
      <c r="KF23" s="17"/>
      <c r="KG23" s="17"/>
      <c r="KH23" s="17"/>
      <c r="KI23" s="17"/>
      <c r="KJ23" s="17"/>
      <c r="KK23" s="17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17"/>
      <c r="LD23" s="17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17"/>
      <c r="LP23" s="17"/>
      <c r="LQ23" s="17"/>
      <c r="LR23" s="17"/>
      <c r="LS23" s="17"/>
      <c r="LT23" s="17"/>
      <c r="LU23" s="17"/>
      <c r="LV23" s="17"/>
      <c r="LW23" s="17"/>
      <c r="LX23" s="17"/>
      <c r="LY23" s="17"/>
      <c r="LZ23" s="17"/>
      <c r="MA23" s="17"/>
      <c r="MB23" s="17"/>
      <c r="MC23" s="17"/>
      <c r="MD23" s="17"/>
      <c r="ME23" s="17"/>
      <c r="MF23" s="17"/>
      <c r="MG23" s="17"/>
      <c r="MH23" s="17"/>
      <c r="MI23" s="17"/>
      <c r="MJ23" s="17"/>
      <c r="MK23" s="17"/>
      <c r="ML23" s="17"/>
      <c r="MM23" s="17"/>
      <c r="MN23" s="17"/>
      <c r="MO23" s="17"/>
      <c r="MP23" s="17"/>
      <c r="MQ23" s="17"/>
      <c r="MR23" s="17"/>
      <c r="MS23" s="17"/>
      <c r="MT23" s="17"/>
      <c r="MU23" s="17"/>
      <c r="MV23" s="17"/>
      <c r="MW23" s="17"/>
      <c r="MX23" s="17"/>
      <c r="MY23" s="17"/>
      <c r="MZ23" s="17"/>
      <c r="NA23" s="17"/>
      <c r="NB23" s="17"/>
      <c r="NC23" s="17"/>
      <c r="ND23" s="17"/>
      <c r="NE23" s="17"/>
      <c r="NF23" s="17"/>
      <c r="NG23" s="17"/>
      <c r="NH23" s="17"/>
      <c r="NI23" s="17"/>
      <c r="NJ23" s="17"/>
      <c r="NK23" s="17"/>
      <c r="NL23" s="17"/>
      <c r="NM23" s="17"/>
      <c r="NN23" s="17"/>
      <c r="NO23" s="17"/>
      <c r="NP23" s="17"/>
      <c r="NQ23" s="17"/>
      <c r="NR23" s="17"/>
      <c r="NS23" s="17"/>
      <c r="NT23" s="17"/>
      <c r="NU23" s="17"/>
      <c r="NV23" s="17"/>
      <c r="NW23" s="17"/>
      <c r="NX23" s="17"/>
      <c r="NY23" s="17"/>
      <c r="NZ23" s="17"/>
      <c r="OA23" s="17"/>
      <c r="OB23" s="17"/>
      <c r="OC23" s="17"/>
      <c r="OD23" s="17"/>
      <c r="OE23" s="17"/>
      <c r="OF23" s="17"/>
      <c r="OG23" s="17"/>
      <c r="OH23" s="17"/>
      <c r="OI23" s="17"/>
      <c r="OJ23" s="17"/>
      <c r="OK23" s="17"/>
      <c r="OL23" s="17"/>
      <c r="OM23" s="17"/>
      <c r="ON23" s="17"/>
      <c r="OO23" s="17"/>
      <c r="OP23" s="17"/>
      <c r="OQ23" s="17"/>
      <c r="OR23" s="17"/>
      <c r="OS23" s="17"/>
      <c r="OT23" s="17"/>
      <c r="OU23" s="17"/>
      <c r="OV23" s="17"/>
      <c r="OW23" s="17"/>
      <c r="OX23" s="17"/>
      <c r="OY23" s="17"/>
      <c r="OZ23" s="17"/>
      <c r="PA23" s="17"/>
      <c r="PB23" s="17"/>
      <c r="PC23" s="17"/>
      <c r="PD23" s="17"/>
      <c r="PE23" s="17"/>
      <c r="PF23" s="17"/>
      <c r="PG23" s="17"/>
      <c r="PH23" s="17"/>
      <c r="PI23" s="17"/>
      <c r="PJ23" s="17"/>
      <c r="PK23" s="17"/>
      <c r="PL23" s="17"/>
      <c r="PM23" s="17"/>
      <c r="PN23" s="17"/>
      <c r="PO23" s="17"/>
      <c r="PP23" s="17"/>
      <c r="PQ23" s="17"/>
      <c r="PR23" s="17"/>
      <c r="PS23" s="17"/>
      <c r="PT23" s="17"/>
      <c r="PU23" s="17"/>
      <c r="PV23" s="17"/>
      <c r="PW23" s="17"/>
      <c r="PX23" s="17"/>
      <c r="PY23" s="17"/>
      <c r="PZ23" s="17"/>
      <c r="QA23" s="17"/>
      <c r="QB23" s="17"/>
      <c r="QC23" s="17"/>
      <c r="QD23" s="17"/>
      <c r="QE23" s="17"/>
      <c r="QF23" s="17"/>
      <c r="QG23" s="17"/>
      <c r="QH23" s="17"/>
      <c r="QI23" s="17"/>
      <c r="QJ23" s="17"/>
      <c r="QK23" s="17"/>
      <c r="QL23" s="17"/>
      <c r="QM23" s="17"/>
      <c r="QN23" s="17"/>
      <c r="QO23" s="17"/>
      <c r="QP23" s="17"/>
      <c r="QQ23" s="17"/>
      <c r="QR23" s="17"/>
      <c r="QS23" s="17"/>
      <c r="QT23" s="17"/>
      <c r="QU23" s="17"/>
      <c r="QV23" s="17"/>
      <c r="QW23" s="17"/>
      <c r="QX23" s="17"/>
      <c r="QY23" s="17"/>
      <c r="QZ23" s="17"/>
      <c r="RA23" s="17"/>
      <c r="RB23" s="17"/>
      <c r="RC23" s="17"/>
      <c r="RD23" s="17"/>
      <c r="RE23" s="17"/>
      <c r="RF23" s="17"/>
      <c r="RG23" s="17"/>
      <c r="RH23" s="17"/>
      <c r="RI23" s="17"/>
      <c r="RJ23" s="17"/>
      <c r="RK23" s="17"/>
      <c r="RL23" s="17"/>
      <c r="RM23" s="17"/>
      <c r="RN23" s="17"/>
      <c r="RO23" s="17"/>
      <c r="RP23" s="17"/>
      <c r="RQ23" s="17"/>
      <c r="RR23" s="17"/>
      <c r="RS23" s="17"/>
      <c r="RT23" s="17"/>
      <c r="RU23" s="17"/>
      <c r="RV23" s="17"/>
      <c r="RW23" s="17"/>
      <c r="RX23" s="17"/>
      <c r="RY23" s="17"/>
      <c r="RZ23" s="17"/>
      <c r="SA23" s="17"/>
      <c r="SB23" s="17"/>
      <c r="SC23" s="17"/>
      <c r="SD23" s="17"/>
      <c r="SE23" s="17"/>
      <c r="SF23" s="17"/>
      <c r="SG23" s="17"/>
      <c r="SH23" s="17"/>
      <c r="SI23" s="17"/>
      <c r="SJ23" s="17"/>
      <c r="SK23" s="17"/>
      <c r="SL23" s="17"/>
      <c r="SM23" s="17"/>
      <c r="SN23" s="17"/>
      <c r="SO23" s="17"/>
      <c r="SP23" s="17"/>
      <c r="SQ23" s="17"/>
      <c r="SR23" s="17"/>
      <c r="SS23" s="17"/>
      <c r="ST23" s="17"/>
      <c r="SU23" s="17"/>
      <c r="SV23" s="17"/>
      <c r="SW23" s="17"/>
      <c r="SX23" s="17"/>
      <c r="SY23" s="17"/>
      <c r="SZ23" s="17"/>
      <c r="TA23" s="17"/>
      <c r="TB23" s="17"/>
      <c r="TC23" s="17"/>
      <c r="TD23" s="17"/>
      <c r="TE23" s="17"/>
      <c r="TF23" s="17"/>
      <c r="TG23" s="17"/>
      <c r="TH23" s="17"/>
      <c r="TI23" s="17"/>
      <c r="TJ23" s="17"/>
      <c r="TK23" s="17"/>
      <c r="TL23" s="17"/>
      <c r="TM23" s="17"/>
      <c r="TN23" s="17"/>
      <c r="TO23" s="17"/>
      <c r="TP23" s="17"/>
      <c r="TQ23" s="17"/>
      <c r="TR23" s="17"/>
      <c r="TS23" s="17"/>
      <c r="TT23" s="17"/>
      <c r="TU23" s="17"/>
      <c r="TV23" s="17"/>
      <c r="TW23" s="17"/>
      <c r="TX23" s="17"/>
      <c r="TY23" s="17"/>
      <c r="TZ23" s="17"/>
      <c r="UA23" s="17"/>
      <c r="UB23" s="17"/>
      <c r="UC23" s="17"/>
      <c r="UD23" s="17"/>
      <c r="UE23" s="17"/>
      <c r="UF23" s="17"/>
      <c r="UG23" s="17"/>
      <c r="UH23" s="17"/>
      <c r="UI23" s="17"/>
      <c r="UJ23" s="17"/>
      <c r="UK23" s="17"/>
      <c r="UL23" s="17"/>
      <c r="UM23" s="17"/>
      <c r="UN23" s="17"/>
      <c r="UO23" s="17"/>
      <c r="UP23" s="17"/>
      <c r="UQ23" s="17"/>
      <c r="UR23" s="17"/>
      <c r="US23" s="17"/>
      <c r="UT23" s="17"/>
      <c r="UU23" s="17"/>
      <c r="UV23" s="17"/>
      <c r="UW23" s="17"/>
      <c r="UX23" s="17"/>
      <c r="UY23" s="17"/>
      <c r="UZ23" s="17"/>
      <c r="VA23" s="17"/>
      <c r="VB23" s="17"/>
      <c r="VC23" s="17"/>
      <c r="VD23" s="17"/>
      <c r="VE23" s="17"/>
      <c r="VF23" s="17"/>
      <c r="VG23" s="17"/>
      <c r="VH23" s="17"/>
      <c r="VI23" s="17"/>
      <c r="VJ23" s="17"/>
      <c r="VK23" s="17"/>
      <c r="VL23" s="17"/>
      <c r="VM23" s="17"/>
      <c r="VN23" s="17"/>
      <c r="VO23" s="17"/>
      <c r="VP23" s="17"/>
      <c r="VQ23" s="17"/>
      <c r="VR23" s="17"/>
      <c r="VS23" s="17"/>
      <c r="VT23" s="17"/>
      <c r="VU23" s="17"/>
      <c r="VV23" s="17"/>
      <c r="VW23" s="17"/>
      <c r="VX23" s="17"/>
      <c r="VY23" s="17"/>
      <c r="VZ23" s="17"/>
      <c r="WA23" s="17"/>
      <c r="WB23" s="17"/>
      <c r="WC23" s="17"/>
      <c r="WD23" s="17"/>
      <c r="WE23" s="17"/>
      <c r="WF23" s="17"/>
      <c r="WG23" s="17"/>
      <c r="WH23" s="17"/>
      <c r="WI23" s="17"/>
      <c r="WJ23" s="17"/>
      <c r="WK23" s="17"/>
      <c r="WL23" s="17"/>
      <c r="WM23" s="17"/>
      <c r="WN23" s="17"/>
      <c r="WO23" s="17"/>
      <c r="WP23" s="17"/>
      <c r="WQ23" s="17"/>
      <c r="WR23" s="17"/>
      <c r="WS23" s="17"/>
      <c r="WT23" s="17"/>
      <c r="WU23" s="17"/>
      <c r="WV23" s="17"/>
      <c r="WW23" s="17"/>
      <c r="WX23" s="17"/>
      <c r="WY23" s="17"/>
      <c r="WZ23" s="17"/>
      <c r="XA23" s="17"/>
      <c r="XB23" s="17"/>
      <c r="XC23" s="17"/>
      <c r="XD23" s="17"/>
      <c r="XE23" s="17"/>
      <c r="XF23" s="17"/>
      <c r="XG23" s="17"/>
      <c r="XH23" s="17"/>
      <c r="XI23" s="17"/>
      <c r="XJ23" s="17"/>
      <c r="XK23" s="17"/>
      <c r="XL23" s="17"/>
      <c r="XM23" s="17"/>
      <c r="XN23" s="17"/>
      <c r="XO23" s="17"/>
      <c r="XP23" s="17"/>
      <c r="XQ23" s="17"/>
      <c r="XR23" s="17"/>
      <c r="XS23" s="17"/>
      <c r="XT23" s="17"/>
      <c r="XU23" s="17"/>
      <c r="XV23" s="17"/>
      <c r="XW23" s="17"/>
      <c r="XX23" s="17"/>
      <c r="XY23" s="17"/>
      <c r="XZ23" s="17"/>
      <c r="YA23" s="17"/>
      <c r="YB23" s="17"/>
      <c r="YC23" s="17"/>
      <c r="YD23" s="17"/>
      <c r="YE23" s="17"/>
      <c r="YF23" s="17"/>
      <c r="YG23" s="17"/>
      <c r="YH23" s="17"/>
      <c r="YI23" s="17"/>
      <c r="YJ23" s="17"/>
      <c r="YK23" s="17"/>
      <c r="YL23" s="17"/>
    </row>
    <row r="24" spans="1:662" s="134" customFormat="1" ht="22.5" customHeight="1" x14ac:dyDescent="0.25">
      <c r="A24" s="17"/>
      <c r="B24" s="17"/>
      <c r="C24" s="149" t="s">
        <v>325</v>
      </c>
      <c r="D24" s="150"/>
      <c r="E24" s="143"/>
      <c r="F24" s="165"/>
      <c r="G24" s="115"/>
      <c r="H24" s="171"/>
      <c r="I24" s="172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</row>
    <row r="25" spans="1:662" s="134" customFormat="1" ht="22.5" customHeight="1" x14ac:dyDescent="0.25">
      <c r="A25" s="17"/>
      <c r="B25" s="17"/>
      <c r="C25" s="151" t="s">
        <v>326</v>
      </c>
      <c r="D25" s="152"/>
      <c r="E25" s="136"/>
      <c r="F25" s="165"/>
      <c r="G25" s="115"/>
      <c r="H25" s="171"/>
      <c r="I25" s="172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</row>
    <row r="26" spans="1:662" s="134" customFormat="1" ht="22.5" customHeight="1" x14ac:dyDescent="0.25">
      <c r="A26" s="17"/>
      <c r="B26" s="17"/>
      <c r="C26" s="151" t="s">
        <v>149</v>
      </c>
      <c r="D26" s="152"/>
      <c r="E26" s="136"/>
      <c r="F26" s="165"/>
      <c r="G26" s="115"/>
      <c r="H26" s="171"/>
      <c r="I26" s="172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17"/>
      <c r="MM26" s="17"/>
      <c r="MN26" s="17"/>
      <c r="MO26" s="17"/>
      <c r="MP26" s="17"/>
      <c r="MQ26" s="17"/>
      <c r="MR26" s="17"/>
      <c r="MS26" s="17"/>
      <c r="MT26" s="17"/>
      <c r="MU26" s="17"/>
      <c r="MV26" s="17"/>
      <c r="MW26" s="17"/>
      <c r="MX26" s="17"/>
      <c r="MY26" s="17"/>
      <c r="MZ26" s="17"/>
      <c r="NA26" s="17"/>
      <c r="NB26" s="17"/>
      <c r="NC26" s="17"/>
      <c r="ND26" s="17"/>
      <c r="NE26" s="17"/>
      <c r="NF26" s="17"/>
      <c r="NG26" s="17"/>
      <c r="NH26" s="17"/>
      <c r="NI26" s="17"/>
      <c r="NJ26" s="17"/>
      <c r="NK26" s="17"/>
      <c r="NL26" s="17"/>
      <c r="NM26" s="17"/>
      <c r="NN26" s="17"/>
      <c r="NO26" s="17"/>
      <c r="NP26" s="17"/>
      <c r="NQ26" s="17"/>
      <c r="NR26" s="17"/>
      <c r="NS26" s="17"/>
      <c r="NT26" s="17"/>
      <c r="NU26" s="17"/>
      <c r="NV26" s="17"/>
      <c r="NW26" s="17"/>
      <c r="NX26" s="17"/>
      <c r="NY26" s="17"/>
      <c r="NZ26" s="17"/>
      <c r="OA26" s="17"/>
      <c r="OB26" s="17"/>
      <c r="OC26" s="17"/>
      <c r="OD26" s="17"/>
      <c r="OE26" s="17"/>
      <c r="OF26" s="17"/>
      <c r="OG26" s="17"/>
      <c r="OH26" s="17"/>
      <c r="OI26" s="17"/>
      <c r="OJ26" s="17"/>
      <c r="OK26" s="17"/>
      <c r="OL26" s="17"/>
      <c r="OM26" s="17"/>
      <c r="ON26" s="17"/>
      <c r="OO26" s="17"/>
      <c r="OP26" s="17"/>
      <c r="OQ26" s="17"/>
      <c r="OR26" s="17"/>
      <c r="OS26" s="17"/>
      <c r="OT26" s="17"/>
      <c r="OU26" s="17"/>
      <c r="OV26" s="17"/>
      <c r="OW26" s="17"/>
      <c r="OX26" s="17"/>
      <c r="OY26" s="17"/>
      <c r="OZ26" s="17"/>
      <c r="PA26" s="17"/>
      <c r="PB26" s="17"/>
      <c r="PC26" s="17"/>
      <c r="PD26" s="17"/>
      <c r="PE26" s="17"/>
      <c r="PF26" s="17"/>
      <c r="PG26" s="17"/>
      <c r="PH26" s="17"/>
      <c r="PI26" s="17"/>
      <c r="PJ26" s="17"/>
      <c r="PK26" s="17"/>
      <c r="PL26" s="17"/>
      <c r="PM26" s="17"/>
      <c r="PN26" s="17"/>
      <c r="PO26" s="17"/>
      <c r="PP26" s="17"/>
      <c r="PQ26" s="17"/>
      <c r="PR26" s="17"/>
      <c r="PS26" s="17"/>
      <c r="PT26" s="17"/>
      <c r="PU26" s="17"/>
      <c r="PV26" s="17"/>
      <c r="PW26" s="17"/>
      <c r="PX26" s="17"/>
      <c r="PY26" s="17"/>
      <c r="PZ26" s="17"/>
      <c r="QA26" s="17"/>
      <c r="QB26" s="17"/>
      <c r="QC26" s="17"/>
      <c r="QD26" s="17"/>
      <c r="QE26" s="17"/>
      <c r="QF26" s="17"/>
      <c r="QG26" s="17"/>
      <c r="QH26" s="17"/>
      <c r="QI26" s="17"/>
      <c r="QJ26" s="17"/>
      <c r="QK26" s="17"/>
      <c r="QL26" s="17"/>
      <c r="QM26" s="17"/>
      <c r="QN26" s="17"/>
      <c r="QO26" s="17"/>
      <c r="QP26" s="17"/>
      <c r="QQ26" s="17"/>
      <c r="QR26" s="17"/>
      <c r="QS26" s="17"/>
      <c r="QT26" s="17"/>
      <c r="QU26" s="17"/>
      <c r="QV26" s="17"/>
      <c r="QW26" s="17"/>
      <c r="QX26" s="17"/>
      <c r="QY26" s="17"/>
      <c r="QZ26" s="17"/>
      <c r="RA26" s="17"/>
      <c r="RB26" s="17"/>
      <c r="RC26" s="17"/>
      <c r="RD26" s="17"/>
      <c r="RE26" s="17"/>
      <c r="RF26" s="17"/>
      <c r="RG26" s="17"/>
      <c r="RH26" s="17"/>
      <c r="RI26" s="17"/>
      <c r="RJ26" s="17"/>
      <c r="RK26" s="17"/>
      <c r="RL26" s="17"/>
      <c r="RM26" s="17"/>
      <c r="RN26" s="17"/>
      <c r="RO26" s="17"/>
      <c r="RP26" s="17"/>
      <c r="RQ26" s="17"/>
      <c r="RR26" s="17"/>
      <c r="RS26" s="17"/>
      <c r="RT26" s="17"/>
      <c r="RU26" s="17"/>
      <c r="RV26" s="17"/>
      <c r="RW26" s="17"/>
      <c r="RX26" s="17"/>
      <c r="RY26" s="17"/>
      <c r="RZ26" s="17"/>
      <c r="SA26" s="17"/>
      <c r="SB26" s="17"/>
      <c r="SC26" s="17"/>
      <c r="SD26" s="17"/>
      <c r="SE26" s="17"/>
      <c r="SF26" s="17"/>
      <c r="SG26" s="17"/>
      <c r="SH26" s="17"/>
      <c r="SI26" s="17"/>
      <c r="SJ26" s="17"/>
      <c r="SK26" s="17"/>
      <c r="SL26" s="17"/>
      <c r="SM26" s="17"/>
      <c r="SN26" s="17"/>
      <c r="SO26" s="17"/>
      <c r="SP26" s="17"/>
      <c r="SQ26" s="17"/>
      <c r="SR26" s="17"/>
      <c r="SS26" s="17"/>
      <c r="ST26" s="17"/>
      <c r="SU26" s="17"/>
      <c r="SV26" s="17"/>
      <c r="SW26" s="17"/>
      <c r="SX26" s="17"/>
      <c r="SY26" s="17"/>
      <c r="SZ26" s="17"/>
      <c r="TA26" s="17"/>
      <c r="TB26" s="17"/>
      <c r="TC26" s="17"/>
      <c r="TD26" s="17"/>
      <c r="TE26" s="17"/>
      <c r="TF26" s="17"/>
      <c r="TG26" s="17"/>
      <c r="TH26" s="17"/>
      <c r="TI26" s="17"/>
      <c r="TJ26" s="17"/>
      <c r="TK26" s="17"/>
      <c r="TL26" s="17"/>
      <c r="TM26" s="17"/>
      <c r="TN26" s="17"/>
      <c r="TO26" s="17"/>
      <c r="TP26" s="17"/>
      <c r="TQ26" s="17"/>
      <c r="TR26" s="17"/>
      <c r="TS26" s="17"/>
      <c r="TT26" s="17"/>
      <c r="TU26" s="17"/>
      <c r="TV26" s="17"/>
      <c r="TW26" s="17"/>
      <c r="TX26" s="17"/>
      <c r="TY26" s="17"/>
      <c r="TZ26" s="17"/>
      <c r="UA26" s="17"/>
      <c r="UB26" s="17"/>
      <c r="UC26" s="17"/>
      <c r="UD26" s="17"/>
      <c r="UE26" s="17"/>
      <c r="UF26" s="17"/>
      <c r="UG26" s="17"/>
      <c r="UH26" s="17"/>
      <c r="UI26" s="17"/>
      <c r="UJ26" s="17"/>
      <c r="UK26" s="17"/>
      <c r="UL26" s="17"/>
      <c r="UM26" s="17"/>
      <c r="UN26" s="17"/>
      <c r="UO26" s="17"/>
      <c r="UP26" s="17"/>
      <c r="UQ26" s="17"/>
      <c r="UR26" s="17"/>
      <c r="US26" s="17"/>
      <c r="UT26" s="17"/>
      <c r="UU26" s="17"/>
      <c r="UV26" s="17"/>
      <c r="UW26" s="17"/>
      <c r="UX26" s="17"/>
      <c r="UY26" s="17"/>
      <c r="UZ26" s="17"/>
      <c r="VA26" s="17"/>
      <c r="VB26" s="17"/>
      <c r="VC26" s="17"/>
      <c r="VD26" s="17"/>
      <c r="VE26" s="17"/>
      <c r="VF26" s="17"/>
      <c r="VG26" s="17"/>
      <c r="VH26" s="17"/>
      <c r="VI26" s="17"/>
      <c r="VJ26" s="17"/>
      <c r="VK26" s="17"/>
      <c r="VL26" s="17"/>
      <c r="VM26" s="17"/>
      <c r="VN26" s="17"/>
      <c r="VO26" s="17"/>
      <c r="VP26" s="17"/>
      <c r="VQ26" s="17"/>
      <c r="VR26" s="17"/>
      <c r="VS26" s="17"/>
      <c r="VT26" s="17"/>
      <c r="VU26" s="17"/>
      <c r="VV26" s="17"/>
      <c r="VW26" s="17"/>
      <c r="VX26" s="17"/>
      <c r="VY26" s="17"/>
      <c r="VZ26" s="17"/>
      <c r="WA26" s="17"/>
      <c r="WB26" s="17"/>
      <c r="WC26" s="17"/>
      <c r="WD26" s="17"/>
      <c r="WE26" s="17"/>
      <c r="WF26" s="17"/>
      <c r="WG26" s="17"/>
      <c r="WH26" s="17"/>
      <c r="WI26" s="17"/>
      <c r="WJ26" s="17"/>
      <c r="WK26" s="17"/>
      <c r="WL26" s="17"/>
      <c r="WM26" s="17"/>
      <c r="WN26" s="17"/>
      <c r="WO26" s="17"/>
      <c r="WP26" s="17"/>
      <c r="WQ26" s="17"/>
      <c r="WR26" s="17"/>
      <c r="WS26" s="17"/>
      <c r="WT26" s="17"/>
      <c r="WU26" s="17"/>
      <c r="WV26" s="17"/>
      <c r="WW26" s="17"/>
      <c r="WX26" s="17"/>
      <c r="WY26" s="17"/>
      <c r="WZ26" s="17"/>
      <c r="XA26" s="17"/>
      <c r="XB26" s="17"/>
      <c r="XC26" s="17"/>
      <c r="XD26" s="17"/>
      <c r="XE26" s="17"/>
      <c r="XF26" s="17"/>
      <c r="XG26" s="17"/>
      <c r="XH26" s="17"/>
      <c r="XI26" s="17"/>
      <c r="XJ26" s="17"/>
      <c r="XK26" s="17"/>
      <c r="XL26" s="17"/>
      <c r="XM26" s="17"/>
      <c r="XN26" s="17"/>
      <c r="XO26" s="17"/>
      <c r="XP26" s="17"/>
      <c r="XQ26" s="17"/>
      <c r="XR26" s="17"/>
      <c r="XS26" s="17"/>
      <c r="XT26" s="17"/>
      <c r="XU26" s="17"/>
      <c r="XV26" s="17"/>
      <c r="XW26" s="17"/>
      <c r="XX26" s="17"/>
      <c r="XY26" s="17"/>
      <c r="XZ26" s="17"/>
      <c r="YA26" s="17"/>
      <c r="YB26" s="17"/>
      <c r="YC26" s="17"/>
      <c r="YD26" s="17"/>
      <c r="YE26" s="17"/>
      <c r="YF26" s="17"/>
      <c r="YG26" s="17"/>
      <c r="YH26" s="17"/>
      <c r="YI26" s="17"/>
      <c r="YJ26" s="17"/>
      <c r="YK26" s="17"/>
      <c r="YL26" s="17"/>
    </row>
    <row r="27" spans="1:662" s="134" customFormat="1" ht="22.5" customHeight="1" x14ac:dyDescent="0.25">
      <c r="A27" s="17"/>
      <c r="B27" s="17"/>
      <c r="C27" s="151" t="s">
        <v>327</v>
      </c>
      <c r="D27" s="152"/>
      <c r="E27" s="136"/>
      <c r="F27" s="165"/>
      <c r="G27" s="115"/>
      <c r="H27" s="171"/>
      <c r="I27" s="172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  <c r="JA27" s="17"/>
      <c r="JB27" s="17"/>
      <c r="JC27" s="17"/>
      <c r="JD27" s="17"/>
      <c r="JE27" s="17"/>
      <c r="JF27" s="17"/>
      <c r="JG27" s="17"/>
      <c r="JH27" s="17"/>
      <c r="JI27" s="17"/>
      <c r="JJ27" s="17"/>
      <c r="JK27" s="17"/>
      <c r="JL27" s="17"/>
      <c r="JM27" s="17"/>
      <c r="JN27" s="17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17"/>
      <c r="KE27" s="17"/>
      <c r="KF27" s="17"/>
      <c r="KG27" s="17"/>
      <c r="KH27" s="17"/>
      <c r="KI27" s="17"/>
      <c r="KJ27" s="17"/>
      <c r="KK27" s="17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/>
      <c r="KZ27" s="17"/>
      <c r="LA27" s="17"/>
      <c r="LB27" s="17"/>
      <c r="LC27" s="17"/>
      <c r="LD27" s="17"/>
      <c r="LE27" s="17"/>
      <c r="LF27" s="17"/>
      <c r="LG27" s="17"/>
      <c r="LH27" s="17"/>
      <c r="LI27" s="17"/>
      <c r="LJ27" s="17"/>
      <c r="LK27" s="17"/>
      <c r="LL27" s="17"/>
      <c r="LM27" s="17"/>
      <c r="LN27" s="17"/>
      <c r="LO27" s="17"/>
      <c r="LP27" s="17"/>
      <c r="LQ27" s="17"/>
      <c r="LR27" s="17"/>
      <c r="LS27" s="17"/>
      <c r="LT27" s="17"/>
      <c r="LU27" s="17"/>
      <c r="LV27" s="17"/>
      <c r="LW27" s="17"/>
      <c r="LX27" s="17"/>
      <c r="LY27" s="17"/>
      <c r="LZ27" s="17"/>
      <c r="MA27" s="17"/>
      <c r="MB27" s="17"/>
      <c r="MC27" s="17"/>
      <c r="MD27" s="17"/>
      <c r="ME27" s="17"/>
      <c r="MF27" s="17"/>
      <c r="MG27" s="17"/>
      <c r="MH27" s="17"/>
      <c r="MI27" s="17"/>
      <c r="MJ27" s="17"/>
      <c r="MK27" s="17"/>
      <c r="ML27" s="17"/>
      <c r="MM27" s="17"/>
      <c r="MN27" s="17"/>
      <c r="MO27" s="17"/>
      <c r="MP27" s="17"/>
      <c r="MQ27" s="17"/>
      <c r="MR27" s="17"/>
      <c r="MS27" s="17"/>
      <c r="MT27" s="17"/>
      <c r="MU27" s="17"/>
      <c r="MV27" s="17"/>
      <c r="MW27" s="17"/>
      <c r="MX27" s="17"/>
      <c r="MY27" s="17"/>
      <c r="MZ27" s="17"/>
      <c r="NA27" s="17"/>
      <c r="NB27" s="17"/>
      <c r="NC27" s="17"/>
      <c r="ND27" s="17"/>
      <c r="NE27" s="17"/>
      <c r="NF27" s="17"/>
      <c r="NG27" s="17"/>
      <c r="NH27" s="17"/>
      <c r="NI27" s="17"/>
      <c r="NJ27" s="17"/>
      <c r="NK27" s="17"/>
      <c r="NL27" s="17"/>
      <c r="NM27" s="17"/>
      <c r="NN27" s="17"/>
      <c r="NO27" s="17"/>
      <c r="NP27" s="17"/>
      <c r="NQ27" s="17"/>
      <c r="NR27" s="17"/>
      <c r="NS27" s="17"/>
      <c r="NT27" s="17"/>
      <c r="NU27" s="17"/>
      <c r="NV27" s="17"/>
      <c r="NW27" s="17"/>
      <c r="NX27" s="17"/>
      <c r="NY27" s="17"/>
      <c r="NZ27" s="17"/>
      <c r="OA27" s="17"/>
      <c r="OB27" s="17"/>
      <c r="OC27" s="17"/>
      <c r="OD27" s="17"/>
      <c r="OE27" s="17"/>
      <c r="OF27" s="17"/>
      <c r="OG27" s="17"/>
      <c r="OH27" s="17"/>
      <c r="OI27" s="17"/>
      <c r="OJ27" s="17"/>
      <c r="OK27" s="17"/>
      <c r="OL27" s="17"/>
      <c r="OM27" s="17"/>
      <c r="ON27" s="17"/>
      <c r="OO27" s="17"/>
      <c r="OP27" s="17"/>
      <c r="OQ27" s="17"/>
      <c r="OR27" s="17"/>
      <c r="OS27" s="17"/>
      <c r="OT27" s="17"/>
      <c r="OU27" s="17"/>
      <c r="OV27" s="17"/>
      <c r="OW27" s="17"/>
      <c r="OX27" s="17"/>
      <c r="OY27" s="17"/>
      <c r="OZ27" s="17"/>
      <c r="PA27" s="17"/>
      <c r="PB27" s="17"/>
      <c r="PC27" s="17"/>
      <c r="PD27" s="17"/>
      <c r="PE27" s="17"/>
      <c r="PF27" s="17"/>
      <c r="PG27" s="17"/>
      <c r="PH27" s="17"/>
      <c r="PI27" s="17"/>
      <c r="PJ27" s="17"/>
      <c r="PK27" s="17"/>
      <c r="PL27" s="17"/>
      <c r="PM27" s="17"/>
      <c r="PN27" s="17"/>
      <c r="PO27" s="17"/>
      <c r="PP27" s="17"/>
      <c r="PQ27" s="17"/>
      <c r="PR27" s="17"/>
      <c r="PS27" s="17"/>
      <c r="PT27" s="17"/>
      <c r="PU27" s="17"/>
      <c r="PV27" s="17"/>
      <c r="PW27" s="17"/>
      <c r="PX27" s="17"/>
      <c r="PY27" s="17"/>
      <c r="PZ27" s="17"/>
      <c r="QA27" s="17"/>
      <c r="QB27" s="17"/>
      <c r="QC27" s="17"/>
      <c r="QD27" s="17"/>
      <c r="QE27" s="17"/>
      <c r="QF27" s="17"/>
      <c r="QG27" s="17"/>
      <c r="QH27" s="17"/>
      <c r="QI27" s="17"/>
      <c r="QJ27" s="17"/>
      <c r="QK27" s="17"/>
      <c r="QL27" s="17"/>
      <c r="QM27" s="17"/>
      <c r="QN27" s="17"/>
      <c r="QO27" s="17"/>
      <c r="QP27" s="17"/>
      <c r="QQ27" s="17"/>
      <c r="QR27" s="17"/>
      <c r="QS27" s="17"/>
      <c r="QT27" s="17"/>
      <c r="QU27" s="17"/>
      <c r="QV27" s="17"/>
      <c r="QW27" s="17"/>
      <c r="QX27" s="17"/>
      <c r="QY27" s="17"/>
      <c r="QZ27" s="17"/>
      <c r="RA27" s="17"/>
      <c r="RB27" s="17"/>
      <c r="RC27" s="17"/>
      <c r="RD27" s="17"/>
      <c r="RE27" s="17"/>
      <c r="RF27" s="17"/>
      <c r="RG27" s="17"/>
      <c r="RH27" s="17"/>
      <c r="RI27" s="17"/>
      <c r="RJ27" s="17"/>
      <c r="RK27" s="17"/>
      <c r="RL27" s="17"/>
      <c r="RM27" s="17"/>
      <c r="RN27" s="17"/>
      <c r="RO27" s="17"/>
      <c r="RP27" s="17"/>
      <c r="RQ27" s="17"/>
      <c r="RR27" s="17"/>
      <c r="RS27" s="17"/>
      <c r="RT27" s="17"/>
      <c r="RU27" s="17"/>
      <c r="RV27" s="17"/>
      <c r="RW27" s="17"/>
      <c r="RX27" s="17"/>
      <c r="RY27" s="17"/>
      <c r="RZ27" s="17"/>
      <c r="SA27" s="17"/>
      <c r="SB27" s="17"/>
      <c r="SC27" s="17"/>
      <c r="SD27" s="17"/>
      <c r="SE27" s="17"/>
      <c r="SF27" s="17"/>
      <c r="SG27" s="17"/>
      <c r="SH27" s="17"/>
      <c r="SI27" s="17"/>
      <c r="SJ27" s="17"/>
      <c r="SK27" s="17"/>
      <c r="SL27" s="17"/>
      <c r="SM27" s="17"/>
      <c r="SN27" s="17"/>
      <c r="SO27" s="17"/>
      <c r="SP27" s="17"/>
      <c r="SQ27" s="17"/>
      <c r="SR27" s="17"/>
      <c r="SS27" s="17"/>
      <c r="ST27" s="17"/>
      <c r="SU27" s="17"/>
      <c r="SV27" s="17"/>
      <c r="SW27" s="17"/>
      <c r="SX27" s="17"/>
      <c r="SY27" s="17"/>
      <c r="SZ27" s="17"/>
      <c r="TA27" s="17"/>
      <c r="TB27" s="17"/>
      <c r="TC27" s="17"/>
      <c r="TD27" s="17"/>
      <c r="TE27" s="17"/>
      <c r="TF27" s="17"/>
      <c r="TG27" s="17"/>
      <c r="TH27" s="17"/>
      <c r="TI27" s="17"/>
      <c r="TJ27" s="17"/>
      <c r="TK27" s="17"/>
      <c r="TL27" s="17"/>
      <c r="TM27" s="17"/>
      <c r="TN27" s="17"/>
      <c r="TO27" s="17"/>
      <c r="TP27" s="17"/>
      <c r="TQ27" s="17"/>
      <c r="TR27" s="17"/>
      <c r="TS27" s="17"/>
      <c r="TT27" s="17"/>
      <c r="TU27" s="17"/>
      <c r="TV27" s="17"/>
      <c r="TW27" s="17"/>
      <c r="TX27" s="17"/>
      <c r="TY27" s="17"/>
      <c r="TZ27" s="17"/>
      <c r="UA27" s="17"/>
      <c r="UB27" s="17"/>
      <c r="UC27" s="17"/>
      <c r="UD27" s="17"/>
      <c r="UE27" s="17"/>
      <c r="UF27" s="17"/>
      <c r="UG27" s="17"/>
      <c r="UH27" s="17"/>
      <c r="UI27" s="17"/>
      <c r="UJ27" s="17"/>
      <c r="UK27" s="17"/>
      <c r="UL27" s="17"/>
      <c r="UM27" s="17"/>
      <c r="UN27" s="17"/>
      <c r="UO27" s="17"/>
      <c r="UP27" s="17"/>
      <c r="UQ27" s="17"/>
      <c r="UR27" s="17"/>
      <c r="US27" s="17"/>
      <c r="UT27" s="17"/>
      <c r="UU27" s="17"/>
      <c r="UV27" s="17"/>
      <c r="UW27" s="17"/>
      <c r="UX27" s="17"/>
      <c r="UY27" s="17"/>
      <c r="UZ27" s="17"/>
      <c r="VA27" s="17"/>
      <c r="VB27" s="17"/>
      <c r="VC27" s="17"/>
      <c r="VD27" s="17"/>
      <c r="VE27" s="17"/>
      <c r="VF27" s="17"/>
      <c r="VG27" s="17"/>
      <c r="VH27" s="17"/>
      <c r="VI27" s="17"/>
      <c r="VJ27" s="17"/>
      <c r="VK27" s="17"/>
      <c r="VL27" s="17"/>
      <c r="VM27" s="17"/>
      <c r="VN27" s="17"/>
      <c r="VO27" s="17"/>
      <c r="VP27" s="17"/>
      <c r="VQ27" s="17"/>
      <c r="VR27" s="17"/>
      <c r="VS27" s="17"/>
      <c r="VT27" s="17"/>
      <c r="VU27" s="17"/>
      <c r="VV27" s="17"/>
      <c r="VW27" s="17"/>
      <c r="VX27" s="17"/>
      <c r="VY27" s="17"/>
      <c r="VZ27" s="17"/>
      <c r="WA27" s="17"/>
      <c r="WB27" s="17"/>
      <c r="WC27" s="17"/>
      <c r="WD27" s="17"/>
      <c r="WE27" s="17"/>
      <c r="WF27" s="17"/>
      <c r="WG27" s="17"/>
      <c r="WH27" s="17"/>
      <c r="WI27" s="17"/>
      <c r="WJ27" s="17"/>
      <c r="WK27" s="17"/>
      <c r="WL27" s="17"/>
      <c r="WM27" s="17"/>
      <c r="WN27" s="17"/>
      <c r="WO27" s="17"/>
      <c r="WP27" s="17"/>
      <c r="WQ27" s="17"/>
      <c r="WR27" s="17"/>
      <c r="WS27" s="17"/>
      <c r="WT27" s="17"/>
      <c r="WU27" s="17"/>
      <c r="WV27" s="17"/>
      <c r="WW27" s="17"/>
      <c r="WX27" s="17"/>
      <c r="WY27" s="17"/>
      <c r="WZ27" s="17"/>
      <c r="XA27" s="17"/>
      <c r="XB27" s="17"/>
      <c r="XC27" s="17"/>
      <c r="XD27" s="17"/>
      <c r="XE27" s="17"/>
      <c r="XF27" s="17"/>
      <c r="XG27" s="17"/>
      <c r="XH27" s="17"/>
      <c r="XI27" s="17"/>
      <c r="XJ27" s="17"/>
      <c r="XK27" s="17"/>
      <c r="XL27" s="17"/>
      <c r="XM27" s="17"/>
      <c r="XN27" s="17"/>
      <c r="XO27" s="17"/>
      <c r="XP27" s="17"/>
      <c r="XQ27" s="17"/>
      <c r="XR27" s="17"/>
      <c r="XS27" s="17"/>
      <c r="XT27" s="17"/>
      <c r="XU27" s="17"/>
      <c r="XV27" s="17"/>
      <c r="XW27" s="17"/>
      <c r="XX27" s="17"/>
      <c r="XY27" s="17"/>
      <c r="XZ27" s="17"/>
      <c r="YA27" s="17"/>
      <c r="YB27" s="17"/>
      <c r="YC27" s="17"/>
      <c r="YD27" s="17"/>
      <c r="YE27" s="17"/>
      <c r="YF27" s="17"/>
      <c r="YG27" s="17"/>
      <c r="YH27" s="17"/>
      <c r="YI27" s="17"/>
      <c r="YJ27" s="17"/>
      <c r="YK27" s="17"/>
      <c r="YL27" s="17"/>
    </row>
    <row r="28" spans="1:662" s="134" customFormat="1" ht="22.5" customHeight="1" x14ac:dyDescent="0.25">
      <c r="A28" s="17"/>
      <c r="B28" s="17"/>
      <c r="C28" s="151" t="s">
        <v>328</v>
      </c>
      <c r="D28" s="152"/>
      <c r="E28" s="136"/>
      <c r="F28" s="165"/>
      <c r="G28" s="115"/>
      <c r="H28" s="171"/>
      <c r="I28" s="172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/>
      <c r="MB28" s="17"/>
      <c r="MC28" s="17"/>
      <c r="MD28" s="17"/>
      <c r="ME28" s="17"/>
      <c r="MF28" s="17"/>
      <c r="MG28" s="17"/>
      <c r="MH28" s="17"/>
      <c r="MI28" s="17"/>
      <c r="MJ28" s="17"/>
      <c r="MK28" s="17"/>
      <c r="ML28" s="17"/>
      <c r="MM28" s="17"/>
      <c r="MN28" s="17"/>
      <c r="MO28" s="17"/>
      <c r="MP28" s="17"/>
      <c r="MQ28" s="17"/>
      <c r="MR28" s="17"/>
      <c r="MS28" s="17"/>
      <c r="MT28" s="17"/>
      <c r="MU28" s="17"/>
      <c r="MV28" s="17"/>
      <c r="MW28" s="17"/>
      <c r="MX28" s="17"/>
      <c r="MY28" s="17"/>
      <c r="MZ28" s="17"/>
      <c r="NA28" s="17"/>
      <c r="NB28" s="17"/>
      <c r="NC28" s="17"/>
      <c r="ND28" s="17"/>
      <c r="NE28" s="17"/>
      <c r="NF28" s="17"/>
      <c r="NG28" s="17"/>
      <c r="NH28" s="17"/>
      <c r="NI28" s="17"/>
      <c r="NJ28" s="17"/>
      <c r="NK28" s="17"/>
      <c r="NL28" s="17"/>
      <c r="NM28" s="17"/>
      <c r="NN28" s="17"/>
      <c r="NO28" s="17"/>
      <c r="NP28" s="17"/>
      <c r="NQ28" s="17"/>
      <c r="NR28" s="17"/>
      <c r="NS28" s="17"/>
      <c r="NT28" s="17"/>
      <c r="NU28" s="17"/>
      <c r="NV28" s="17"/>
      <c r="NW28" s="17"/>
      <c r="NX28" s="17"/>
      <c r="NY28" s="17"/>
      <c r="NZ28" s="17"/>
      <c r="OA28" s="17"/>
      <c r="OB28" s="17"/>
      <c r="OC28" s="17"/>
      <c r="OD28" s="17"/>
      <c r="OE28" s="17"/>
      <c r="OF28" s="17"/>
      <c r="OG28" s="17"/>
      <c r="OH28" s="17"/>
      <c r="OI28" s="17"/>
      <c r="OJ28" s="17"/>
      <c r="OK28" s="17"/>
      <c r="OL28" s="17"/>
      <c r="OM28" s="17"/>
      <c r="ON28" s="17"/>
      <c r="OO28" s="17"/>
      <c r="OP28" s="17"/>
      <c r="OQ28" s="17"/>
      <c r="OR28" s="17"/>
      <c r="OS28" s="17"/>
      <c r="OT28" s="17"/>
      <c r="OU28" s="17"/>
      <c r="OV28" s="17"/>
      <c r="OW28" s="17"/>
      <c r="OX28" s="17"/>
      <c r="OY28" s="17"/>
      <c r="OZ28" s="17"/>
      <c r="PA28" s="17"/>
      <c r="PB28" s="17"/>
      <c r="PC28" s="17"/>
      <c r="PD28" s="17"/>
      <c r="PE28" s="17"/>
      <c r="PF28" s="17"/>
      <c r="PG28" s="17"/>
      <c r="PH28" s="17"/>
      <c r="PI28" s="17"/>
      <c r="PJ28" s="17"/>
      <c r="PK28" s="17"/>
      <c r="PL28" s="17"/>
      <c r="PM28" s="17"/>
      <c r="PN28" s="17"/>
      <c r="PO28" s="17"/>
      <c r="PP28" s="17"/>
      <c r="PQ28" s="17"/>
      <c r="PR28" s="17"/>
      <c r="PS28" s="17"/>
      <c r="PT28" s="17"/>
      <c r="PU28" s="17"/>
      <c r="PV28" s="17"/>
      <c r="PW28" s="17"/>
      <c r="PX28" s="17"/>
      <c r="PY28" s="17"/>
      <c r="PZ28" s="17"/>
      <c r="QA28" s="17"/>
      <c r="QB28" s="17"/>
      <c r="QC28" s="17"/>
      <c r="QD28" s="17"/>
      <c r="QE28" s="17"/>
      <c r="QF28" s="17"/>
      <c r="QG28" s="17"/>
      <c r="QH28" s="17"/>
      <c r="QI28" s="17"/>
      <c r="QJ28" s="17"/>
      <c r="QK28" s="17"/>
      <c r="QL28" s="17"/>
      <c r="QM28" s="17"/>
      <c r="QN28" s="17"/>
      <c r="QO28" s="17"/>
      <c r="QP28" s="17"/>
      <c r="QQ28" s="17"/>
      <c r="QR28" s="17"/>
      <c r="QS28" s="17"/>
      <c r="QT28" s="17"/>
      <c r="QU28" s="17"/>
      <c r="QV28" s="17"/>
      <c r="QW28" s="17"/>
      <c r="QX28" s="17"/>
      <c r="QY28" s="17"/>
      <c r="QZ28" s="17"/>
      <c r="RA28" s="17"/>
      <c r="RB28" s="17"/>
      <c r="RC28" s="17"/>
      <c r="RD28" s="17"/>
      <c r="RE28" s="17"/>
      <c r="RF28" s="17"/>
      <c r="RG28" s="17"/>
      <c r="RH28" s="17"/>
      <c r="RI28" s="17"/>
      <c r="RJ28" s="17"/>
      <c r="RK28" s="17"/>
      <c r="RL28" s="17"/>
      <c r="RM28" s="17"/>
      <c r="RN28" s="17"/>
      <c r="RO28" s="17"/>
      <c r="RP28" s="17"/>
      <c r="RQ28" s="17"/>
      <c r="RR28" s="17"/>
      <c r="RS28" s="17"/>
      <c r="RT28" s="17"/>
      <c r="RU28" s="17"/>
      <c r="RV28" s="17"/>
      <c r="RW28" s="17"/>
      <c r="RX28" s="17"/>
      <c r="RY28" s="17"/>
      <c r="RZ28" s="17"/>
      <c r="SA28" s="17"/>
      <c r="SB28" s="17"/>
      <c r="SC28" s="17"/>
      <c r="SD28" s="17"/>
      <c r="SE28" s="17"/>
      <c r="SF28" s="17"/>
      <c r="SG28" s="17"/>
      <c r="SH28" s="17"/>
      <c r="SI28" s="17"/>
      <c r="SJ28" s="17"/>
      <c r="SK28" s="17"/>
      <c r="SL28" s="17"/>
      <c r="SM28" s="17"/>
      <c r="SN28" s="17"/>
      <c r="SO28" s="17"/>
      <c r="SP28" s="17"/>
      <c r="SQ28" s="17"/>
      <c r="SR28" s="17"/>
      <c r="SS28" s="17"/>
      <c r="ST28" s="17"/>
      <c r="SU28" s="17"/>
      <c r="SV28" s="17"/>
      <c r="SW28" s="17"/>
      <c r="SX28" s="17"/>
      <c r="SY28" s="17"/>
      <c r="SZ28" s="17"/>
      <c r="TA28" s="17"/>
      <c r="TB28" s="17"/>
      <c r="TC28" s="17"/>
      <c r="TD28" s="17"/>
      <c r="TE28" s="17"/>
      <c r="TF28" s="17"/>
      <c r="TG28" s="17"/>
      <c r="TH28" s="17"/>
      <c r="TI28" s="17"/>
      <c r="TJ28" s="17"/>
      <c r="TK28" s="17"/>
      <c r="TL28" s="17"/>
      <c r="TM28" s="17"/>
      <c r="TN28" s="17"/>
      <c r="TO28" s="17"/>
      <c r="TP28" s="17"/>
      <c r="TQ28" s="17"/>
      <c r="TR28" s="17"/>
      <c r="TS28" s="17"/>
      <c r="TT28" s="17"/>
      <c r="TU28" s="17"/>
      <c r="TV28" s="17"/>
      <c r="TW28" s="17"/>
      <c r="TX28" s="17"/>
      <c r="TY28" s="17"/>
      <c r="TZ28" s="17"/>
      <c r="UA28" s="17"/>
      <c r="UB28" s="17"/>
      <c r="UC28" s="17"/>
      <c r="UD28" s="17"/>
      <c r="UE28" s="17"/>
      <c r="UF28" s="17"/>
      <c r="UG28" s="17"/>
      <c r="UH28" s="17"/>
      <c r="UI28" s="17"/>
      <c r="UJ28" s="17"/>
      <c r="UK28" s="17"/>
      <c r="UL28" s="17"/>
      <c r="UM28" s="17"/>
      <c r="UN28" s="17"/>
      <c r="UO28" s="17"/>
      <c r="UP28" s="17"/>
      <c r="UQ28" s="17"/>
      <c r="UR28" s="17"/>
      <c r="US28" s="17"/>
      <c r="UT28" s="17"/>
      <c r="UU28" s="17"/>
      <c r="UV28" s="17"/>
      <c r="UW28" s="17"/>
      <c r="UX28" s="17"/>
      <c r="UY28" s="17"/>
      <c r="UZ28" s="17"/>
      <c r="VA28" s="17"/>
      <c r="VB28" s="17"/>
      <c r="VC28" s="17"/>
      <c r="VD28" s="17"/>
      <c r="VE28" s="17"/>
      <c r="VF28" s="17"/>
      <c r="VG28" s="17"/>
      <c r="VH28" s="17"/>
      <c r="VI28" s="17"/>
      <c r="VJ28" s="17"/>
      <c r="VK28" s="17"/>
      <c r="VL28" s="17"/>
      <c r="VM28" s="17"/>
      <c r="VN28" s="17"/>
      <c r="VO28" s="17"/>
      <c r="VP28" s="17"/>
      <c r="VQ28" s="17"/>
      <c r="VR28" s="17"/>
      <c r="VS28" s="17"/>
      <c r="VT28" s="17"/>
      <c r="VU28" s="17"/>
      <c r="VV28" s="17"/>
      <c r="VW28" s="17"/>
      <c r="VX28" s="17"/>
      <c r="VY28" s="17"/>
      <c r="VZ28" s="17"/>
      <c r="WA28" s="17"/>
      <c r="WB28" s="17"/>
      <c r="WC28" s="17"/>
      <c r="WD28" s="17"/>
      <c r="WE28" s="17"/>
      <c r="WF28" s="17"/>
      <c r="WG28" s="17"/>
      <c r="WH28" s="17"/>
      <c r="WI28" s="17"/>
      <c r="WJ28" s="17"/>
      <c r="WK28" s="17"/>
      <c r="WL28" s="17"/>
      <c r="WM28" s="17"/>
      <c r="WN28" s="17"/>
      <c r="WO28" s="17"/>
      <c r="WP28" s="17"/>
      <c r="WQ28" s="17"/>
      <c r="WR28" s="17"/>
      <c r="WS28" s="17"/>
      <c r="WT28" s="17"/>
      <c r="WU28" s="17"/>
      <c r="WV28" s="17"/>
      <c r="WW28" s="17"/>
      <c r="WX28" s="17"/>
      <c r="WY28" s="17"/>
      <c r="WZ28" s="17"/>
      <c r="XA28" s="17"/>
      <c r="XB28" s="17"/>
      <c r="XC28" s="17"/>
      <c r="XD28" s="17"/>
      <c r="XE28" s="17"/>
      <c r="XF28" s="17"/>
      <c r="XG28" s="17"/>
      <c r="XH28" s="17"/>
      <c r="XI28" s="17"/>
      <c r="XJ28" s="17"/>
      <c r="XK28" s="17"/>
      <c r="XL28" s="17"/>
      <c r="XM28" s="17"/>
      <c r="XN28" s="17"/>
      <c r="XO28" s="17"/>
      <c r="XP28" s="17"/>
      <c r="XQ28" s="17"/>
      <c r="XR28" s="17"/>
      <c r="XS28" s="17"/>
      <c r="XT28" s="17"/>
      <c r="XU28" s="17"/>
      <c r="XV28" s="17"/>
      <c r="XW28" s="17"/>
      <c r="XX28" s="17"/>
      <c r="XY28" s="17"/>
      <c r="XZ28" s="17"/>
      <c r="YA28" s="17"/>
      <c r="YB28" s="17"/>
      <c r="YC28" s="17"/>
      <c r="YD28" s="17"/>
      <c r="YE28" s="17"/>
      <c r="YF28" s="17"/>
      <c r="YG28" s="17"/>
      <c r="YH28" s="17"/>
      <c r="YI28" s="17"/>
      <c r="YJ28" s="17"/>
      <c r="YK28" s="17"/>
      <c r="YL28" s="17"/>
    </row>
    <row r="29" spans="1:662" s="134" customFormat="1" ht="22.5" customHeight="1" x14ac:dyDescent="0.25">
      <c r="A29" s="17"/>
      <c r="B29" s="17"/>
      <c r="C29" s="151" t="s">
        <v>329</v>
      </c>
      <c r="D29" s="152"/>
      <c r="E29" s="136"/>
      <c r="F29" s="165"/>
      <c r="G29" s="115"/>
      <c r="H29" s="171"/>
      <c r="I29" s="172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17"/>
      <c r="NG29" s="17"/>
      <c r="NH29" s="17"/>
      <c r="NI29" s="17"/>
      <c r="NJ29" s="17"/>
      <c r="NK29" s="17"/>
      <c r="NL29" s="17"/>
      <c r="NM29" s="17"/>
      <c r="NN29" s="17"/>
      <c r="NO29" s="17"/>
      <c r="NP29" s="17"/>
      <c r="NQ29" s="17"/>
      <c r="NR29" s="17"/>
      <c r="NS29" s="17"/>
      <c r="NT29" s="17"/>
      <c r="NU29" s="17"/>
      <c r="NV29" s="17"/>
      <c r="NW29" s="17"/>
      <c r="NX29" s="17"/>
      <c r="NY29" s="17"/>
      <c r="NZ29" s="17"/>
      <c r="OA29" s="17"/>
      <c r="OB29" s="17"/>
      <c r="OC29" s="17"/>
      <c r="OD29" s="17"/>
      <c r="OE29" s="17"/>
      <c r="OF29" s="17"/>
      <c r="OG29" s="17"/>
      <c r="OH29" s="17"/>
      <c r="OI29" s="17"/>
      <c r="OJ29" s="17"/>
      <c r="OK29" s="17"/>
      <c r="OL29" s="17"/>
      <c r="OM29" s="17"/>
      <c r="ON29" s="17"/>
      <c r="OO29" s="17"/>
      <c r="OP29" s="17"/>
      <c r="OQ29" s="17"/>
      <c r="OR29" s="17"/>
      <c r="OS29" s="17"/>
      <c r="OT29" s="17"/>
      <c r="OU29" s="17"/>
      <c r="OV29" s="17"/>
      <c r="OW29" s="17"/>
      <c r="OX29" s="17"/>
      <c r="OY29" s="17"/>
      <c r="OZ29" s="17"/>
      <c r="PA29" s="17"/>
      <c r="PB29" s="17"/>
      <c r="PC29" s="17"/>
      <c r="PD29" s="17"/>
      <c r="PE29" s="17"/>
      <c r="PF29" s="17"/>
      <c r="PG29" s="17"/>
      <c r="PH29" s="17"/>
      <c r="PI29" s="17"/>
      <c r="PJ29" s="17"/>
      <c r="PK29" s="17"/>
      <c r="PL29" s="17"/>
      <c r="PM29" s="17"/>
      <c r="PN29" s="17"/>
      <c r="PO29" s="17"/>
      <c r="PP29" s="17"/>
      <c r="PQ29" s="17"/>
      <c r="PR29" s="17"/>
      <c r="PS29" s="17"/>
      <c r="PT29" s="17"/>
      <c r="PU29" s="17"/>
      <c r="PV29" s="17"/>
      <c r="PW29" s="17"/>
      <c r="PX29" s="17"/>
      <c r="PY29" s="17"/>
      <c r="PZ29" s="17"/>
      <c r="QA29" s="17"/>
      <c r="QB29" s="17"/>
      <c r="QC29" s="17"/>
      <c r="QD29" s="17"/>
      <c r="QE29" s="17"/>
      <c r="QF29" s="17"/>
      <c r="QG29" s="17"/>
      <c r="QH29" s="17"/>
      <c r="QI29" s="17"/>
      <c r="QJ29" s="17"/>
      <c r="QK29" s="17"/>
      <c r="QL29" s="17"/>
      <c r="QM29" s="17"/>
      <c r="QN29" s="17"/>
      <c r="QO29" s="17"/>
      <c r="QP29" s="17"/>
      <c r="QQ29" s="17"/>
      <c r="QR29" s="17"/>
      <c r="QS29" s="17"/>
      <c r="QT29" s="17"/>
      <c r="QU29" s="17"/>
      <c r="QV29" s="17"/>
      <c r="QW29" s="17"/>
      <c r="QX29" s="17"/>
      <c r="QY29" s="17"/>
      <c r="QZ29" s="17"/>
      <c r="RA29" s="17"/>
      <c r="RB29" s="17"/>
      <c r="RC29" s="17"/>
      <c r="RD29" s="17"/>
      <c r="RE29" s="17"/>
      <c r="RF29" s="17"/>
      <c r="RG29" s="17"/>
      <c r="RH29" s="17"/>
      <c r="RI29" s="17"/>
      <c r="RJ29" s="17"/>
      <c r="RK29" s="17"/>
      <c r="RL29" s="17"/>
      <c r="RM29" s="17"/>
      <c r="RN29" s="17"/>
      <c r="RO29" s="17"/>
      <c r="RP29" s="17"/>
      <c r="RQ29" s="17"/>
      <c r="RR29" s="17"/>
      <c r="RS29" s="17"/>
      <c r="RT29" s="17"/>
      <c r="RU29" s="17"/>
      <c r="RV29" s="17"/>
      <c r="RW29" s="17"/>
      <c r="RX29" s="17"/>
      <c r="RY29" s="17"/>
      <c r="RZ29" s="17"/>
      <c r="SA29" s="17"/>
      <c r="SB29" s="17"/>
      <c r="SC29" s="17"/>
      <c r="SD29" s="17"/>
      <c r="SE29" s="17"/>
      <c r="SF29" s="17"/>
      <c r="SG29" s="17"/>
      <c r="SH29" s="17"/>
      <c r="SI29" s="17"/>
      <c r="SJ29" s="17"/>
      <c r="SK29" s="17"/>
      <c r="SL29" s="17"/>
      <c r="SM29" s="17"/>
      <c r="SN29" s="17"/>
      <c r="SO29" s="17"/>
      <c r="SP29" s="17"/>
      <c r="SQ29" s="17"/>
      <c r="SR29" s="17"/>
      <c r="SS29" s="17"/>
      <c r="ST29" s="17"/>
      <c r="SU29" s="17"/>
      <c r="SV29" s="17"/>
      <c r="SW29" s="17"/>
      <c r="SX29" s="17"/>
      <c r="SY29" s="17"/>
      <c r="SZ29" s="17"/>
      <c r="TA29" s="17"/>
      <c r="TB29" s="17"/>
      <c r="TC29" s="17"/>
      <c r="TD29" s="17"/>
      <c r="TE29" s="17"/>
      <c r="TF29" s="17"/>
      <c r="TG29" s="17"/>
      <c r="TH29" s="17"/>
      <c r="TI29" s="17"/>
      <c r="TJ29" s="17"/>
      <c r="TK29" s="17"/>
      <c r="TL29" s="17"/>
      <c r="TM29" s="17"/>
      <c r="TN29" s="17"/>
      <c r="TO29" s="17"/>
      <c r="TP29" s="17"/>
      <c r="TQ29" s="17"/>
      <c r="TR29" s="17"/>
      <c r="TS29" s="17"/>
      <c r="TT29" s="17"/>
      <c r="TU29" s="17"/>
      <c r="TV29" s="17"/>
      <c r="TW29" s="17"/>
      <c r="TX29" s="17"/>
      <c r="TY29" s="17"/>
      <c r="TZ29" s="17"/>
      <c r="UA29" s="17"/>
      <c r="UB29" s="17"/>
      <c r="UC29" s="17"/>
      <c r="UD29" s="17"/>
      <c r="UE29" s="17"/>
      <c r="UF29" s="17"/>
      <c r="UG29" s="17"/>
      <c r="UH29" s="17"/>
      <c r="UI29" s="17"/>
      <c r="UJ29" s="17"/>
      <c r="UK29" s="17"/>
      <c r="UL29" s="17"/>
      <c r="UM29" s="17"/>
      <c r="UN29" s="17"/>
      <c r="UO29" s="17"/>
      <c r="UP29" s="17"/>
      <c r="UQ29" s="17"/>
      <c r="UR29" s="17"/>
      <c r="US29" s="17"/>
      <c r="UT29" s="17"/>
      <c r="UU29" s="17"/>
      <c r="UV29" s="17"/>
      <c r="UW29" s="17"/>
      <c r="UX29" s="17"/>
      <c r="UY29" s="17"/>
      <c r="UZ29" s="17"/>
      <c r="VA29" s="17"/>
      <c r="VB29" s="17"/>
      <c r="VC29" s="17"/>
      <c r="VD29" s="17"/>
      <c r="VE29" s="17"/>
      <c r="VF29" s="17"/>
      <c r="VG29" s="17"/>
      <c r="VH29" s="17"/>
      <c r="VI29" s="17"/>
      <c r="VJ29" s="17"/>
      <c r="VK29" s="17"/>
      <c r="VL29" s="17"/>
      <c r="VM29" s="17"/>
      <c r="VN29" s="17"/>
      <c r="VO29" s="17"/>
      <c r="VP29" s="17"/>
      <c r="VQ29" s="17"/>
      <c r="VR29" s="17"/>
      <c r="VS29" s="17"/>
      <c r="VT29" s="17"/>
      <c r="VU29" s="17"/>
      <c r="VV29" s="17"/>
      <c r="VW29" s="17"/>
      <c r="VX29" s="17"/>
      <c r="VY29" s="17"/>
      <c r="VZ29" s="17"/>
      <c r="WA29" s="17"/>
      <c r="WB29" s="17"/>
      <c r="WC29" s="17"/>
      <c r="WD29" s="17"/>
      <c r="WE29" s="17"/>
      <c r="WF29" s="17"/>
      <c r="WG29" s="17"/>
      <c r="WH29" s="17"/>
      <c r="WI29" s="17"/>
      <c r="WJ29" s="17"/>
      <c r="WK29" s="17"/>
      <c r="WL29" s="17"/>
      <c r="WM29" s="17"/>
      <c r="WN29" s="17"/>
      <c r="WO29" s="17"/>
      <c r="WP29" s="17"/>
      <c r="WQ29" s="17"/>
      <c r="WR29" s="17"/>
      <c r="WS29" s="17"/>
      <c r="WT29" s="17"/>
      <c r="WU29" s="17"/>
      <c r="WV29" s="17"/>
      <c r="WW29" s="17"/>
      <c r="WX29" s="17"/>
      <c r="WY29" s="17"/>
      <c r="WZ29" s="17"/>
      <c r="XA29" s="17"/>
      <c r="XB29" s="17"/>
      <c r="XC29" s="17"/>
      <c r="XD29" s="17"/>
      <c r="XE29" s="17"/>
      <c r="XF29" s="17"/>
      <c r="XG29" s="17"/>
      <c r="XH29" s="17"/>
      <c r="XI29" s="17"/>
      <c r="XJ29" s="17"/>
      <c r="XK29" s="17"/>
      <c r="XL29" s="17"/>
      <c r="XM29" s="17"/>
      <c r="XN29" s="17"/>
      <c r="XO29" s="17"/>
      <c r="XP29" s="17"/>
      <c r="XQ29" s="17"/>
      <c r="XR29" s="17"/>
      <c r="XS29" s="17"/>
      <c r="XT29" s="17"/>
      <c r="XU29" s="17"/>
      <c r="XV29" s="17"/>
      <c r="XW29" s="17"/>
      <c r="XX29" s="17"/>
      <c r="XY29" s="17"/>
      <c r="XZ29" s="17"/>
      <c r="YA29" s="17"/>
      <c r="YB29" s="17"/>
      <c r="YC29" s="17"/>
      <c r="YD29" s="17"/>
      <c r="YE29" s="17"/>
      <c r="YF29" s="17"/>
      <c r="YG29" s="17"/>
      <c r="YH29" s="17"/>
      <c r="YI29" s="17"/>
      <c r="YJ29" s="17"/>
      <c r="YK29" s="17"/>
      <c r="YL29" s="17"/>
    </row>
    <row r="30" spans="1:662" s="134" customFormat="1" ht="22.5" customHeight="1" thickBot="1" x14ac:dyDescent="0.3">
      <c r="A30" s="17"/>
      <c r="B30" s="17"/>
      <c r="C30" s="156" t="s">
        <v>330</v>
      </c>
      <c r="D30" s="157"/>
      <c r="E30" s="137"/>
      <c r="F30" s="166"/>
      <c r="G30" s="116"/>
      <c r="H30" s="164"/>
      <c r="I30" s="173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7"/>
      <c r="NI30" s="17"/>
      <c r="NJ30" s="17"/>
      <c r="NK30" s="17"/>
      <c r="NL30" s="17"/>
      <c r="NM30" s="17"/>
      <c r="NN30" s="17"/>
      <c r="NO30" s="17"/>
      <c r="NP30" s="17"/>
      <c r="NQ30" s="17"/>
      <c r="NR30" s="17"/>
      <c r="NS30" s="17"/>
      <c r="NT30" s="17"/>
      <c r="NU30" s="17"/>
      <c r="NV30" s="17"/>
      <c r="NW30" s="17"/>
      <c r="NX30" s="17"/>
      <c r="NY30" s="17"/>
      <c r="NZ30" s="17"/>
      <c r="OA30" s="17"/>
      <c r="OB30" s="17"/>
      <c r="OC30" s="17"/>
      <c r="OD30" s="17"/>
      <c r="OE30" s="17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7"/>
      <c r="SC30" s="17"/>
      <c r="SD30" s="17"/>
      <c r="SE30" s="17"/>
      <c r="SF30" s="17"/>
      <c r="SG30" s="17"/>
      <c r="SH30" s="17"/>
      <c r="SI30" s="17"/>
      <c r="SJ30" s="17"/>
      <c r="SK30" s="17"/>
      <c r="SL30" s="17"/>
      <c r="SM30" s="17"/>
      <c r="SN30" s="17"/>
      <c r="SO30" s="17"/>
      <c r="SP30" s="17"/>
      <c r="SQ30" s="17"/>
      <c r="SR30" s="17"/>
      <c r="SS30" s="17"/>
      <c r="ST30" s="17"/>
      <c r="SU30" s="17"/>
      <c r="SV30" s="17"/>
      <c r="SW30" s="17"/>
      <c r="SX30" s="17"/>
      <c r="SY30" s="17"/>
      <c r="SZ30" s="17"/>
      <c r="TA30" s="17"/>
      <c r="TB30" s="17"/>
      <c r="TC30" s="17"/>
      <c r="TD30" s="17"/>
      <c r="TE30" s="17"/>
      <c r="TF30" s="17"/>
      <c r="TG30" s="17"/>
      <c r="TH30" s="17"/>
      <c r="TI30" s="17"/>
      <c r="TJ30" s="17"/>
      <c r="TK30" s="17"/>
      <c r="TL30" s="17"/>
      <c r="TM30" s="17"/>
      <c r="TN30" s="17"/>
      <c r="TO30" s="17"/>
      <c r="TP30" s="17"/>
      <c r="TQ30" s="17"/>
      <c r="TR30" s="17"/>
      <c r="TS30" s="17"/>
      <c r="TT30" s="17"/>
      <c r="TU30" s="17"/>
      <c r="TV30" s="17"/>
      <c r="TW30" s="17"/>
      <c r="TX30" s="17"/>
      <c r="TY30" s="17"/>
      <c r="TZ30" s="17"/>
      <c r="UA30" s="17"/>
      <c r="UB30" s="17"/>
      <c r="UC30" s="17"/>
      <c r="UD30" s="17"/>
      <c r="UE30" s="17"/>
      <c r="UF30" s="17"/>
      <c r="UG30" s="17"/>
      <c r="UH30" s="17"/>
      <c r="UI30" s="17"/>
      <c r="UJ30" s="17"/>
      <c r="UK30" s="17"/>
      <c r="UL30" s="17"/>
      <c r="UM30" s="17"/>
      <c r="UN30" s="17"/>
      <c r="UO30" s="17"/>
      <c r="UP30" s="17"/>
      <c r="UQ30" s="17"/>
      <c r="UR30" s="17"/>
      <c r="US30" s="17"/>
      <c r="UT30" s="17"/>
      <c r="UU30" s="17"/>
      <c r="UV30" s="17"/>
      <c r="UW30" s="17"/>
      <c r="UX30" s="17"/>
      <c r="UY30" s="17"/>
      <c r="UZ30" s="17"/>
      <c r="VA30" s="17"/>
      <c r="VB30" s="17"/>
      <c r="VC30" s="17"/>
      <c r="VD30" s="17"/>
      <c r="VE30" s="17"/>
      <c r="VF30" s="17"/>
      <c r="VG30" s="17"/>
      <c r="VH30" s="17"/>
      <c r="VI30" s="17"/>
      <c r="VJ30" s="17"/>
      <c r="VK30" s="17"/>
      <c r="VL30" s="17"/>
      <c r="VM30" s="17"/>
      <c r="VN30" s="17"/>
      <c r="VO30" s="17"/>
      <c r="VP30" s="17"/>
      <c r="VQ30" s="17"/>
      <c r="VR30" s="17"/>
      <c r="VS30" s="17"/>
      <c r="VT30" s="17"/>
      <c r="VU30" s="17"/>
      <c r="VV30" s="17"/>
      <c r="VW30" s="17"/>
      <c r="VX30" s="17"/>
      <c r="VY30" s="17"/>
      <c r="VZ30" s="17"/>
      <c r="WA30" s="17"/>
      <c r="WB30" s="17"/>
      <c r="WC30" s="17"/>
      <c r="WD30" s="17"/>
      <c r="WE30" s="17"/>
      <c r="WF30" s="17"/>
      <c r="WG30" s="17"/>
      <c r="WH30" s="17"/>
      <c r="WI30" s="17"/>
      <c r="WJ30" s="17"/>
      <c r="WK30" s="17"/>
      <c r="WL30" s="17"/>
      <c r="WM30" s="17"/>
      <c r="WN30" s="17"/>
      <c r="WO30" s="17"/>
      <c r="WP30" s="17"/>
      <c r="WQ30" s="17"/>
      <c r="WR30" s="17"/>
      <c r="WS30" s="17"/>
      <c r="WT30" s="17"/>
      <c r="WU30" s="17"/>
      <c r="WV30" s="17"/>
      <c r="WW30" s="17"/>
      <c r="WX30" s="17"/>
      <c r="WY30" s="17"/>
      <c r="WZ30" s="17"/>
      <c r="XA30" s="17"/>
      <c r="XB30" s="17"/>
      <c r="XC30" s="17"/>
      <c r="XD30" s="17"/>
      <c r="XE30" s="17"/>
      <c r="XF30" s="17"/>
      <c r="XG30" s="17"/>
      <c r="XH30" s="17"/>
      <c r="XI30" s="17"/>
      <c r="XJ30" s="17"/>
      <c r="XK30" s="17"/>
      <c r="XL30" s="17"/>
      <c r="XM30" s="17"/>
      <c r="XN30" s="17"/>
      <c r="XO30" s="17"/>
      <c r="XP30" s="17"/>
      <c r="XQ30" s="17"/>
      <c r="XR30" s="17"/>
      <c r="XS30" s="17"/>
      <c r="XT30" s="17"/>
      <c r="XU30" s="17"/>
      <c r="XV30" s="17"/>
      <c r="XW30" s="17"/>
      <c r="XX30" s="17"/>
      <c r="XY30" s="17"/>
      <c r="XZ30" s="17"/>
      <c r="YA30" s="17"/>
      <c r="YB30" s="17"/>
      <c r="YC30" s="17"/>
      <c r="YD30" s="17"/>
      <c r="YE30" s="17"/>
      <c r="YF30" s="17"/>
      <c r="YG30" s="17"/>
      <c r="YH30" s="17"/>
      <c r="YI30" s="17"/>
      <c r="YJ30" s="17"/>
      <c r="YK30" s="17"/>
      <c r="YL30" s="17"/>
    </row>
    <row r="32" spans="1:662" s="1" customFormat="1" ht="19.5" x14ac:dyDescent="0.25">
      <c r="C32" s="178" t="s">
        <v>5</v>
      </c>
      <c r="D32" s="179"/>
    </row>
    <row r="33" spans="3:4" s="1" customFormat="1" ht="15" customHeight="1" x14ac:dyDescent="0.25">
      <c r="C33" s="243"/>
      <c r="D33" s="243"/>
    </row>
  </sheetData>
  <dataConsolidate/>
  <mergeCells count="1">
    <mergeCell ref="C33:D33"/>
  </mergeCells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10" zoomScaleNormal="100" workbookViewId="0">
      <selection activeCell="E18" sqref="E18"/>
    </sheetView>
  </sheetViews>
  <sheetFormatPr baseColWidth="10" defaultColWidth="19" defaultRowHeight="15" x14ac:dyDescent="0.25"/>
  <cols>
    <col min="1" max="1" width="20.140625" style="8" customWidth="1"/>
    <col min="2" max="3" width="19" style="8"/>
    <col min="4" max="4" width="31" style="8" customWidth="1"/>
    <col min="5" max="5" width="96.7109375" style="8" customWidth="1"/>
    <col min="6" max="16384" width="19" style="8"/>
  </cols>
  <sheetData>
    <row r="1" spans="1:15" x14ac:dyDescent="0.25">
      <c r="G1" s="534" t="s">
        <v>97</v>
      </c>
      <c r="I1" s="534" t="s">
        <v>98</v>
      </c>
    </row>
    <row r="2" spans="1:15" ht="30" x14ac:dyDescent="0.25">
      <c r="A2" s="59" t="s">
        <v>14</v>
      </c>
      <c r="B2" s="59" t="s">
        <v>18</v>
      </c>
      <c r="C2" s="59" t="s">
        <v>21</v>
      </c>
      <c r="D2" s="59" t="s">
        <v>143</v>
      </c>
      <c r="E2" s="59" t="s">
        <v>99</v>
      </c>
      <c r="F2" s="59" t="s">
        <v>22</v>
      </c>
      <c r="G2" s="534"/>
      <c r="H2" s="59" t="s">
        <v>23</v>
      </c>
      <c r="I2" s="534"/>
      <c r="J2" s="59" t="s">
        <v>31</v>
      </c>
      <c r="K2" s="59" t="s">
        <v>33</v>
      </c>
      <c r="L2" s="59" t="s">
        <v>12</v>
      </c>
      <c r="M2" s="59" t="s">
        <v>13</v>
      </c>
      <c r="N2" s="59" t="s">
        <v>36</v>
      </c>
      <c r="O2" s="59" t="s">
        <v>38</v>
      </c>
    </row>
    <row r="3" spans="1:15" ht="30" x14ac:dyDescent="0.25">
      <c r="A3" s="8" t="s">
        <v>9</v>
      </c>
      <c r="B3" s="8" t="s">
        <v>19</v>
      </c>
      <c r="C3" s="8" t="s">
        <v>138</v>
      </c>
      <c r="D3" s="8" t="s">
        <v>147</v>
      </c>
      <c r="E3" s="8" t="s">
        <v>198</v>
      </c>
      <c r="F3" s="8" t="s">
        <v>100</v>
      </c>
      <c r="G3" s="60">
        <v>5</v>
      </c>
      <c r="H3" s="8" t="s">
        <v>101</v>
      </c>
      <c r="I3" s="60">
        <v>5</v>
      </c>
      <c r="J3" s="8" t="s">
        <v>32</v>
      </c>
      <c r="K3" s="8" t="s">
        <v>6</v>
      </c>
      <c r="L3" s="8" t="s">
        <v>114</v>
      </c>
      <c r="M3" s="8" t="s">
        <v>116</v>
      </c>
      <c r="N3" s="8" t="s">
        <v>37</v>
      </c>
      <c r="O3" s="8" t="s">
        <v>8</v>
      </c>
    </row>
    <row r="4" spans="1:15" ht="30" x14ac:dyDescent="0.25">
      <c r="A4" s="8" t="s">
        <v>123</v>
      </c>
      <c r="B4" s="8" t="s">
        <v>134</v>
      </c>
      <c r="C4" s="8" t="s">
        <v>137</v>
      </c>
      <c r="D4" s="8" t="s">
        <v>148</v>
      </c>
      <c r="E4" s="8" t="s">
        <v>157</v>
      </c>
      <c r="F4" s="8" t="s">
        <v>102</v>
      </c>
      <c r="G4" s="60">
        <v>4</v>
      </c>
      <c r="H4" s="8" t="s">
        <v>88</v>
      </c>
      <c r="I4" s="60">
        <v>4</v>
      </c>
      <c r="J4" s="8" t="s">
        <v>2</v>
      </c>
      <c r="K4" s="8" t="s">
        <v>34</v>
      </c>
      <c r="L4" s="8" t="s">
        <v>115</v>
      </c>
      <c r="M4" s="8" t="s">
        <v>117</v>
      </c>
      <c r="N4" s="8" t="s">
        <v>119</v>
      </c>
      <c r="O4" s="8" t="s">
        <v>7</v>
      </c>
    </row>
    <row r="5" spans="1:15" ht="30" x14ac:dyDescent="0.25">
      <c r="A5" s="8" t="s">
        <v>10</v>
      </c>
      <c r="B5" s="8" t="s">
        <v>135</v>
      </c>
      <c r="C5" s="8" t="s">
        <v>139</v>
      </c>
      <c r="D5" s="8" t="s">
        <v>149</v>
      </c>
      <c r="E5" s="8" t="s">
        <v>158</v>
      </c>
      <c r="F5" s="8" t="s">
        <v>87</v>
      </c>
      <c r="G5" s="60">
        <v>3</v>
      </c>
      <c r="H5" s="8" t="s">
        <v>103</v>
      </c>
      <c r="I5" s="60">
        <v>3</v>
      </c>
      <c r="J5" s="8" t="s">
        <v>4</v>
      </c>
      <c r="L5" s="8" t="s">
        <v>118</v>
      </c>
      <c r="M5" s="8" t="s">
        <v>118</v>
      </c>
      <c r="N5" s="8" t="s">
        <v>39</v>
      </c>
    </row>
    <row r="6" spans="1:15" ht="30" x14ac:dyDescent="0.25">
      <c r="A6" s="8" t="s">
        <v>16</v>
      </c>
      <c r="B6" s="8" t="s">
        <v>17</v>
      </c>
      <c r="C6" s="8" t="s">
        <v>141</v>
      </c>
      <c r="D6" s="8" t="s">
        <v>150</v>
      </c>
      <c r="E6" s="8" t="s">
        <v>159</v>
      </c>
      <c r="F6" s="8" t="s">
        <v>89</v>
      </c>
      <c r="G6" s="60">
        <v>2</v>
      </c>
      <c r="H6" s="8" t="s">
        <v>104</v>
      </c>
      <c r="I6" s="60">
        <v>2</v>
      </c>
      <c r="J6" s="8" t="s">
        <v>1</v>
      </c>
      <c r="N6" s="8" t="s">
        <v>120</v>
      </c>
    </row>
    <row r="7" spans="1:15" ht="30" x14ac:dyDescent="0.25">
      <c r="A7" s="8" t="s">
        <v>17</v>
      </c>
      <c r="B7" s="8" t="s">
        <v>20</v>
      </c>
      <c r="C7" s="8" t="s">
        <v>140</v>
      </c>
      <c r="D7" s="8" t="s">
        <v>151</v>
      </c>
      <c r="E7" s="8" t="s">
        <v>160</v>
      </c>
      <c r="F7" s="8" t="s">
        <v>156</v>
      </c>
      <c r="G7" s="60">
        <v>1</v>
      </c>
      <c r="H7" s="8" t="s">
        <v>105</v>
      </c>
      <c r="I7" s="60">
        <v>1</v>
      </c>
    </row>
    <row r="8" spans="1:15" ht="30" x14ac:dyDescent="0.25">
      <c r="A8" s="8" t="s">
        <v>15</v>
      </c>
      <c r="B8" s="8" t="s">
        <v>136</v>
      </c>
      <c r="C8" s="8" t="s">
        <v>142</v>
      </c>
      <c r="D8" s="8" t="s">
        <v>152</v>
      </c>
      <c r="E8" s="8" t="s">
        <v>161</v>
      </c>
    </row>
    <row r="9" spans="1:15" ht="30" x14ac:dyDescent="0.25">
      <c r="A9" s="8" t="s">
        <v>124</v>
      </c>
      <c r="B9" s="8" t="s">
        <v>40</v>
      </c>
      <c r="C9" s="8" t="s">
        <v>40</v>
      </c>
      <c r="D9" s="8" t="s">
        <v>153</v>
      </c>
      <c r="E9" s="8" t="s">
        <v>162</v>
      </c>
    </row>
    <row r="10" spans="1:15" ht="30" x14ac:dyDescent="0.25">
      <c r="A10" s="8" t="s">
        <v>45</v>
      </c>
      <c r="D10" s="8" t="s">
        <v>40</v>
      </c>
      <c r="E10" s="8" t="s">
        <v>166</v>
      </c>
    </row>
    <row r="11" spans="1:15" x14ac:dyDescent="0.25">
      <c r="A11" s="8" t="s">
        <v>125</v>
      </c>
      <c r="E11" s="8" t="s">
        <v>167</v>
      </c>
    </row>
    <row r="12" spans="1:15" x14ac:dyDescent="0.25">
      <c r="A12" s="8" t="s">
        <v>20</v>
      </c>
      <c r="E12" s="8" t="s">
        <v>168</v>
      </c>
    </row>
    <row r="13" spans="1:15" x14ac:dyDescent="0.25">
      <c r="E13" s="8" t="s">
        <v>169</v>
      </c>
    </row>
    <row r="14" spans="1:15" x14ac:dyDescent="0.25">
      <c r="A14" s="8" t="s">
        <v>111</v>
      </c>
      <c r="E14" s="8" t="s">
        <v>170</v>
      </c>
    </row>
    <row r="15" spans="1:15" x14ac:dyDescent="0.25">
      <c r="E15" s="8" t="s">
        <v>163</v>
      </c>
    </row>
    <row r="16" spans="1:15" x14ac:dyDescent="0.25">
      <c r="E16" s="8" t="s">
        <v>171</v>
      </c>
    </row>
    <row r="17" spans="5:5" x14ac:dyDescent="0.25">
      <c r="E17" s="8" t="s">
        <v>164</v>
      </c>
    </row>
    <row r="18" spans="5:5" x14ac:dyDescent="0.25">
      <c r="E18" s="8" t="s">
        <v>165</v>
      </c>
    </row>
    <row r="19" spans="5:5" x14ac:dyDescent="0.25">
      <c r="E19" s="8" t="s">
        <v>172</v>
      </c>
    </row>
    <row r="20" spans="5:5" x14ac:dyDescent="0.25">
      <c r="E20" s="8" t="s">
        <v>173</v>
      </c>
    </row>
    <row r="21" spans="5:5" x14ac:dyDescent="0.25">
      <c r="E21" s="8" t="s">
        <v>174</v>
      </c>
    </row>
    <row r="22" spans="5:5" x14ac:dyDescent="0.25">
      <c r="E22" s="8" t="s">
        <v>175</v>
      </c>
    </row>
    <row r="23" spans="5:5" x14ac:dyDescent="0.25">
      <c r="E23" s="8" t="s">
        <v>176</v>
      </c>
    </row>
    <row r="24" spans="5:5" x14ac:dyDescent="0.25">
      <c r="E24" s="8" t="s">
        <v>177</v>
      </c>
    </row>
    <row r="25" spans="5:5" x14ac:dyDescent="0.25">
      <c r="E25" s="8" t="s">
        <v>178</v>
      </c>
    </row>
    <row r="26" spans="5:5" x14ac:dyDescent="0.25">
      <c r="E26" s="8" t="s">
        <v>179</v>
      </c>
    </row>
    <row r="27" spans="5:5" x14ac:dyDescent="0.25">
      <c r="E27" s="8" t="s">
        <v>180</v>
      </c>
    </row>
    <row r="28" spans="5:5" x14ac:dyDescent="0.25">
      <c r="E28" s="8" t="s">
        <v>181</v>
      </c>
    </row>
    <row r="29" spans="5:5" x14ac:dyDescent="0.25">
      <c r="E29" s="8" t="s">
        <v>182</v>
      </c>
    </row>
    <row r="30" spans="5:5" x14ac:dyDescent="0.25">
      <c r="E30" s="8" t="s">
        <v>183</v>
      </c>
    </row>
    <row r="31" spans="5:5" ht="30" x14ac:dyDescent="0.25">
      <c r="E31" s="8" t="s">
        <v>184</v>
      </c>
    </row>
    <row r="32" spans="5:5" ht="30" x14ac:dyDescent="0.25">
      <c r="E32" s="8" t="s">
        <v>185</v>
      </c>
    </row>
    <row r="33" spans="5:5" x14ac:dyDescent="0.25">
      <c r="E33" s="8" t="s">
        <v>186</v>
      </c>
    </row>
    <row r="34" spans="5:5" x14ac:dyDescent="0.25">
      <c r="E34" s="8" t="s">
        <v>187</v>
      </c>
    </row>
    <row r="35" spans="5:5" x14ac:dyDescent="0.25">
      <c r="E35" s="8" t="s">
        <v>188</v>
      </c>
    </row>
    <row r="36" spans="5:5" x14ac:dyDescent="0.25">
      <c r="E36" s="8" t="s">
        <v>189</v>
      </c>
    </row>
    <row r="37" spans="5:5" x14ac:dyDescent="0.25">
      <c r="E37" s="8" t="s">
        <v>190</v>
      </c>
    </row>
    <row r="38" spans="5:5" x14ac:dyDescent="0.25">
      <c r="E38" s="8" t="s">
        <v>191</v>
      </c>
    </row>
    <row r="39" spans="5:5" x14ac:dyDescent="0.25">
      <c r="E39" s="8" t="s">
        <v>192</v>
      </c>
    </row>
    <row r="40" spans="5:5" x14ac:dyDescent="0.25">
      <c r="E40" s="8" t="s">
        <v>193</v>
      </c>
    </row>
    <row r="41" spans="5:5" x14ac:dyDescent="0.25">
      <c r="E41" s="8" t="s">
        <v>194</v>
      </c>
    </row>
    <row r="42" spans="5:5" x14ac:dyDescent="0.25">
      <c r="E42" s="8" t="s">
        <v>195</v>
      </c>
    </row>
    <row r="43" spans="5:5" x14ac:dyDescent="0.25">
      <c r="E43" s="8" t="s">
        <v>196</v>
      </c>
    </row>
    <row r="44" spans="5:5" x14ac:dyDescent="0.25">
      <c r="E44" s="8" t="s">
        <v>197</v>
      </c>
    </row>
  </sheetData>
  <mergeCells count="2">
    <mergeCell ref="G1:G2"/>
    <mergeCell ref="I1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AI18"/>
  <sheetViews>
    <sheetView topLeftCell="AT1" zoomScale="55" zoomScaleNormal="55" workbookViewId="0">
      <selection activeCell="BG8" sqref="BG8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17.42578125" style="10" customWidth="1"/>
    <col min="4" max="4" width="26.5703125" style="11" customWidth="1"/>
    <col min="5" max="5" width="23.85546875" style="12" customWidth="1"/>
    <col min="6" max="6" width="13.7109375" style="12" customWidth="1"/>
    <col min="7" max="7" width="13.140625" style="12" customWidth="1"/>
    <col min="8" max="8" width="13.5703125" style="12" customWidth="1"/>
    <col min="9" max="9" width="14.42578125" style="12" customWidth="1"/>
    <col min="10" max="10" width="6.140625" style="13" customWidth="1"/>
    <col min="11" max="11" width="26.28515625" style="13" customWidth="1"/>
    <col min="12" max="12" width="23.28515625" style="14" customWidth="1"/>
    <col min="13" max="13" width="13" style="14" customWidth="1"/>
    <col min="14" max="14" width="14" style="14" customWidth="1"/>
    <col min="15" max="15" width="27" style="15" customWidth="1"/>
    <col min="16" max="16" width="15.5703125" style="13" customWidth="1"/>
    <col min="17" max="17" width="15.28515625" style="13" customWidth="1"/>
    <col min="18" max="18" width="15.42578125" style="13" customWidth="1"/>
    <col min="19" max="19" width="13.5703125" style="13" customWidth="1"/>
    <col min="20" max="20" width="15.7109375" style="13" customWidth="1"/>
    <col min="21" max="21" width="17.140625" style="13" customWidth="1"/>
    <col min="22" max="22" width="22.28515625" style="17" customWidth="1"/>
    <col min="23" max="23" width="11" style="16" customWidth="1"/>
    <col min="24" max="30" width="15.140625" style="25" customWidth="1"/>
    <col min="31" max="31" width="9.42578125" style="25" customWidth="1"/>
    <col min="32" max="32" width="13.42578125" style="25" customWidth="1"/>
    <col min="33" max="33" width="12.42578125" style="25" customWidth="1"/>
    <col min="34" max="34" width="11.5703125" style="25" customWidth="1"/>
    <col min="35" max="35" width="12.140625" style="25" customWidth="1"/>
    <col min="36" max="36" width="11.28515625" style="25" customWidth="1"/>
    <col min="37" max="37" width="14.42578125" style="13" customWidth="1"/>
    <col min="38" max="38" width="15.5703125" style="13" customWidth="1"/>
    <col min="39" max="39" width="13.85546875" style="18" customWidth="1"/>
    <col min="40" max="40" width="16.7109375" style="13" customWidth="1"/>
    <col min="41" max="41" width="12.28515625" style="18" customWidth="1"/>
    <col min="42" max="42" width="14" style="13" customWidth="1"/>
    <col min="43" max="43" width="13.7109375" style="13" customWidth="1"/>
    <col min="44" max="44" width="15.85546875" style="18" customWidth="1"/>
    <col min="45" max="45" width="12.140625" style="18" customWidth="1"/>
    <col min="46" max="46" width="11" style="19" customWidth="1"/>
    <col min="47" max="47" width="11.42578125" style="19" customWidth="1"/>
    <col min="48" max="48" width="24.42578125" style="14" customWidth="1"/>
    <col min="49" max="49" width="20.7109375" style="14" customWidth="1"/>
    <col min="50" max="51" width="14.42578125" style="14" customWidth="1"/>
    <col min="52" max="52" width="19" style="14" customWidth="1"/>
    <col min="53" max="53" width="22.5703125" style="14" customWidth="1"/>
    <col min="54" max="54" width="19.140625" style="14" customWidth="1"/>
    <col min="55" max="55" width="20.5703125" style="17" customWidth="1"/>
    <col min="56" max="56" width="15.7109375" style="14" customWidth="1"/>
    <col min="57" max="57" width="15.140625" style="14" customWidth="1"/>
  </cols>
  <sheetData>
    <row r="1" spans="1:711" ht="12" customHeight="1" x14ac:dyDescent="0.25">
      <c r="BC1" s="382" t="s">
        <v>407</v>
      </c>
      <c r="BD1" s="383"/>
      <c r="BE1" s="384"/>
    </row>
    <row r="2" spans="1:711" ht="27" customHeight="1" x14ac:dyDescent="0.25">
      <c r="O2" s="20" t="s">
        <v>399</v>
      </c>
      <c r="BC2" s="385"/>
      <c r="BD2" s="386"/>
      <c r="BE2" s="387"/>
    </row>
    <row r="3" spans="1:711" ht="20.25" customHeight="1" x14ac:dyDescent="0.25">
      <c r="L3" s="18"/>
      <c r="M3" s="18"/>
      <c r="N3" s="18"/>
      <c r="BC3" s="382" t="s">
        <v>400</v>
      </c>
      <c r="BD3" s="383"/>
      <c r="BE3" s="384"/>
    </row>
    <row r="4" spans="1:711" ht="12" customHeight="1" thickBot="1" x14ac:dyDescent="0.3">
      <c r="BC4" s="385"/>
      <c r="BD4" s="386"/>
      <c r="BE4" s="387"/>
    </row>
    <row r="5" spans="1:711" ht="20.25" customHeight="1" thickBot="1" x14ac:dyDescent="0.3">
      <c r="C5" s="249" t="s">
        <v>78</v>
      </c>
      <c r="D5" s="250"/>
      <c r="E5" s="251"/>
      <c r="F5" s="251"/>
      <c r="G5" s="251"/>
      <c r="H5" s="251"/>
      <c r="I5" s="251"/>
      <c r="J5" s="251"/>
      <c r="K5" s="251"/>
      <c r="L5" s="251"/>
      <c r="M5" s="251"/>
      <c r="N5" s="251"/>
      <c r="O5" s="252"/>
      <c r="P5" s="253" t="s">
        <v>79</v>
      </c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5"/>
      <c r="AR5" s="280" t="s">
        <v>110</v>
      </c>
      <c r="AS5" s="283" t="s">
        <v>80</v>
      </c>
      <c r="AT5" s="286" t="s">
        <v>280</v>
      </c>
      <c r="AU5" s="286"/>
      <c r="AV5" s="286"/>
      <c r="AW5" s="286"/>
      <c r="AX5" s="286"/>
      <c r="AY5" s="286"/>
      <c r="AZ5" s="286"/>
      <c r="BA5" s="286"/>
      <c r="BB5" s="286"/>
      <c r="BC5" s="286"/>
      <c r="BD5" s="286"/>
      <c r="BE5" s="287"/>
    </row>
    <row r="6" spans="1:711" ht="19.5" customHeight="1" thickBot="1" x14ac:dyDescent="0.3">
      <c r="C6" s="290" t="s">
        <v>46</v>
      </c>
      <c r="D6" s="293" t="s">
        <v>47</v>
      </c>
      <c r="E6" s="296" t="s">
        <v>112</v>
      </c>
      <c r="F6" s="299" t="s">
        <v>154</v>
      </c>
      <c r="G6" s="299"/>
      <c r="H6" s="299"/>
      <c r="I6" s="300" t="s">
        <v>121</v>
      </c>
      <c r="J6" s="302" t="s">
        <v>3</v>
      </c>
      <c r="K6" s="302" t="s">
        <v>48</v>
      </c>
      <c r="L6" s="302" t="s">
        <v>81</v>
      </c>
      <c r="M6" s="302" t="s">
        <v>82</v>
      </c>
      <c r="N6" s="338" t="s">
        <v>122</v>
      </c>
      <c r="O6" s="339" t="s">
        <v>11</v>
      </c>
      <c r="P6" s="342" t="s">
        <v>49</v>
      </c>
      <c r="Q6" s="343"/>
      <c r="R6" s="343"/>
      <c r="S6" s="343"/>
      <c r="T6" s="343"/>
      <c r="U6" s="344"/>
      <c r="V6" s="312" t="s">
        <v>155</v>
      </c>
      <c r="W6" s="313"/>
      <c r="X6" s="313"/>
      <c r="Y6" s="313"/>
      <c r="Z6" s="313"/>
      <c r="AA6" s="313"/>
      <c r="AB6" s="313"/>
      <c r="AC6" s="313"/>
      <c r="AD6" s="313"/>
      <c r="AE6" s="313"/>
      <c r="AF6" s="314"/>
      <c r="AG6" s="314"/>
      <c r="AH6" s="314"/>
      <c r="AI6" s="313"/>
      <c r="AJ6" s="313"/>
      <c r="AK6" s="313"/>
      <c r="AL6" s="313"/>
      <c r="AM6" s="313"/>
      <c r="AN6" s="313"/>
      <c r="AO6" s="313"/>
      <c r="AP6" s="313"/>
      <c r="AQ6" s="315"/>
      <c r="AR6" s="281"/>
      <c r="AS6" s="284"/>
      <c r="AT6" s="288"/>
      <c r="AU6" s="288"/>
      <c r="AV6" s="288"/>
      <c r="AW6" s="288"/>
      <c r="AX6" s="288"/>
      <c r="AY6" s="288"/>
      <c r="AZ6" s="288"/>
      <c r="BA6" s="288"/>
      <c r="BB6" s="288"/>
      <c r="BC6" s="288"/>
      <c r="BD6" s="288"/>
      <c r="BE6" s="289"/>
    </row>
    <row r="7" spans="1:711" ht="56.25" customHeight="1" thickBot="1" x14ac:dyDescent="0.3">
      <c r="C7" s="291"/>
      <c r="D7" s="294"/>
      <c r="E7" s="297"/>
      <c r="F7" s="333" t="s">
        <v>145</v>
      </c>
      <c r="G7" s="333" t="s">
        <v>146</v>
      </c>
      <c r="H7" s="333" t="s">
        <v>144</v>
      </c>
      <c r="I7" s="301"/>
      <c r="J7" s="303"/>
      <c r="K7" s="303"/>
      <c r="L7" s="303"/>
      <c r="M7" s="303"/>
      <c r="N7" s="303"/>
      <c r="O7" s="340"/>
      <c r="P7" s="335" t="s">
        <v>50</v>
      </c>
      <c r="Q7" s="336"/>
      <c r="R7" s="336"/>
      <c r="S7" s="336"/>
      <c r="T7" s="336"/>
      <c r="U7" s="337"/>
      <c r="V7" s="316" t="s">
        <v>51</v>
      </c>
      <c r="W7" s="310" t="s">
        <v>52</v>
      </c>
      <c r="X7" s="227" t="s">
        <v>213</v>
      </c>
      <c r="Y7" s="227" t="s">
        <v>214</v>
      </c>
      <c r="Z7" s="227" t="s">
        <v>215</v>
      </c>
      <c r="AA7" s="227" t="s">
        <v>216</v>
      </c>
      <c r="AB7" s="227" t="s">
        <v>217</v>
      </c>
      <c r="AC7" s="227" t="s">
        <v>219</v>
      </c>
      <c r="AD7" s="227" t="s">
        <v>218</v>
      </c>
      <c r="AE7" s="329" t="s">
        <v>310</v>
      </c>
      <c r="AF7" s="318" t="s">
        <v>311</v>
      </c>
      <c r="AG7" s="318" t="s">
        <v>312</v>
      </c>
      <c r="AH7" s="318" t="s">
        <v>314</v>
      </c>
      <c r="AI7" s="329" t="s">
        <v>315</v>
      </c>
      <c r="AJ7" s="329" t="s">
        <v>313</v>
      </c>
      <c r="AK7" s="330" t="s">
        <v>113</v>
      </c>
      <c r="AL7" s="331"/>
      <c r="AM7" s="316" t="s">
        <v>53</v>
      </c>
      <c r="AN7" s="332"/>
      <c r="AO7" s="332"/>
      <c r="AP7" s="332"/>
      <c r="AQ7" s="330"/>
      <c r="AR7" s="281"/>
      <c r="AS7" s="284"/>
      <c r="AT7" s="307" t="s">
        <v>54</v>
      </c>
      <c r="AU7" s="308"/>
      <c r="AV7" s="308"/>
      <c r="AW7" s="308"/>
      <c r="AX7" s="308"/>
      <c r="AY7" s="308"/>
      <c r="AZ7" s="308"/>
      <c r="BA7" s="309"/>
      <c r="BB7" s="305" t="s">
        <v>281</v>
      </c>
      <c r="BC7" s="305"/>
      <c r="BD7" s="305"/>
      <c r="BE7" s="306"/>
    </row>
    <row r="8" spans="1:711" ht="29.25" customHeight="1" thickBot="1" x14ac:dyDescent="0.3">
      <c r="C8" s="292"/>
      <c r="D8" s="295"/>
      <c r="E8" s="298"/>
      <c r="F8" s="334"/>
      <c r="G8" s="334"/>
      <c r="H8" s="334"/>
      <c r="I8" s="301"/>
      <c r="J8" s="304"/>
      <c r="K8" s="304"/>
      <c r="L8" s="304"/>
      <c r="M8" s="304"/>
      <c r="N8" s="304"/>
      <c r="O8" s="341"/>
      <c r="P8" s="224" t="s">
        <v>12</v>
      </c>
      <c r="Q8" s="225" t="s">
        <v>83</v>
      </c>
      <c r="R8" s="225" t="s">
        <v>0</v>
      </c>
      <c r="S8" s="225" t="s">
        <v>13</v>
      </c>
      <c r="T8" s="225" t="s">
        <v>84</v>
      </c>
      <c r="U8" s="226" t="s">
        <v>74</v>
      </c>
      <c r="V8" s="317"/>
      <c r="W8" s="311"/>
      <c r="X8" s="228" t="s">
        <v>128</v>
      </c>
      <c r="Y8" s="228" t="s">
        <v>127</v>
      </c>
      <c r="Z8" s="228" t="s">
        <v>126</v>
      </c>
      <c r="AA8" s="228" t="s">
        <v>220</v>
      </c>
      <c r="AB8" s="228" t="s">
        <v>129</v>
      </c>
      <c r="AC8" s="228" t="s">
        <v>130</v>
      </c>
      <c r="AD8" s="228" t="s">
        <v>131</v>
      </c>
      <c r="AE8" s="319"/>
      <c r="AF8" s="319"/>
      <c r="AG8" s="319"/>
      <c r="AH8" s="319"/>
      <c r="AI8" s="319"/>
      <c r="AJ8" s="319"/>
      <c r="AK8" s="229" t="s">
        <v>12</v>
      </c>
      <c r="AL8" s="230" t="s">
        <v>13</v>
      </c>
      <c r="AM8" s="231" t="s">
        <v>12</v>
      </c>
      <c r="AN8" s="232" t="s">
        <v>85</v>
      </c>
      <c r="AO8" s="232" t="s">
        <v>13</v>
      </c>
      <c r="AP8" s="232" t="s">
        <v>86</v>
      </c>
      <c r="AQ8" s="233" t="s">
        <v>74</v>
      </c>
      <c r="AR8" s="282"/>
      <c r="AS8" s="285"/>
      <c r="AT8" s="234" t="s">
        <v>106</v>
      </c>
      <c r="AU8" s="235" t="s">
        <v>107</v>
      </c>
      <c r="AV8" s="236" t="s">
        <v>132</v>
      </c>
      <c r="AW8" s="237" t="s">
        <v>278</v>
      </c>
      <c r="AX8" s="237" t="s">
        <v>108</v>
      </c>
      <c r="AY8" s="237" t="s">
        <v>109</v>
      </c>
      <c r="AZ8" s="237" t="s">
        <v>133</v>
      </c>
      <c r="BA8" s="238" t="s">
        <v>77</v>
      </c>
      <c r="BB8" s="239" t="s">
        <v>76</v>
      </c>
      <c r="BC8" s="240" t="s">
        <v>75</v>
      </c>
      <c r="BD8" s="240" t="s">
        <v>279</v>
      </c>
      <c r="BE8" s="241" t="s">
        <v>77</v>
      </c>
    </row>
    <row r="9" spans="1:711" s="23" customFormat="1" ht="140.25" customHeight="1" thickBot="1" x14ac:dyDescent="0.3">
      <c r="A9"/>
      <c r="B9"/>
      <c r="C9" s="260" t="s">
        <v>343</v>
      </c>
      <c r="D9" s="262" t="s">
        <v>342</v>
      </c>
      <c r="E9" s="181" t="s">
        <v>345</v>
      </c>
      <c r="F9" s="196"/>
      <c r="G9" s="196" t="s">
        <v>139</v>
      </c>
      <c r="H9" s="196" t="s">
        <v>151</v>
      </c>
      <c r="I9" s="34"/>
      <c r="J9" s="264" t="s">
        <v>93</v>
      </c>
      <c r="K9" s="266" t="s">
        <v>344</v>
      </c>
      <c r="L9" s="269" t="s">
        <v>349</v>
      </c>
      <c r="M9" s="272" t="s">
        <v>10</v>
      </c>
      <c r="N9" s="37"/>
      <c r="O9" s="274" t="s">
        <v>348</v>
      </c>
      <c r="P9" s="276" t="s">
        <v>102</v>
      </c>
      <c r="Q9" s="278">
        <v>4</v>
      </c>
      <c r="R9" s="378" t="s">
        <v>171</v>
      </c>
      <c r="S9" s="258" t="s">
        <v>88</v>
      </c>
      <c r="T9" s="256">
        <v>4</v>
      </c>
      <c r="U9" s="363" t="str">
        <f>IF(Q9+T9=0," ",IF(OR(AND(Q9=1,T9=1),AND(Q9=1,T9=2),AND(Q9=2,T9=2),AND(Q9=2,T9=1),AND(Q9=3,T9=1)),"Bajo",IF(OR(AND(Q9=1,T9=3),AND(Q9=2,T9=3),AND(Q9=3,T9=2),AND(Q9=4,T9=1)),"Moderado",IF(OR(AND(Q9=1,T9=4),AND(Q9=2,T9=4),AND(Q9=3,T9=3),AND(Q9=4,T9=2),AND(Q9=4,T9=3),AND(Q9=5,T9=1),AND(Q9=5,T9=2)),"Alto",IF(OR(AND(Q9=2,T9=5),AND(Q9=3,T9=5),AND(Q9=3,T9=4),AND(Q9=4,T9=4),AND(Q9=4,T9=5),AND(Q9=5,T9=3),AND(Q9=5,T9=4),AND(Q9=1,T9=5),AND(Q9=5,T9=5)),"Extremo","")))))</f>
        <v>Extremo</v>
      </c>
      <c r="V9" s="218" t="s">
        <v>391</v>
      </c>
      <c r="W9" s="36" t="s">
        <v>6</v>
      </c>
      <c r="X9" s="37">
        <v>15</v>
      </c>
      <c r="Y9" s="37">
        <v>15</v>
      </c>
      <c r="Z9" s="37">
        <v>15</v>
      </c>
      <c r="AA9" s="37">
        <v>15</v>
      </c>
      <c r="AB9" s="37">
        <v>15</v>
      </c>
      <c r="AC9" s="37">
        <v>15</v>
      </c>
      <c r="AD9" s="37">
        <v>10</v>
      </c>
      <c r="AE9" s="180">
        <f t="shared" ref="AE9:AE12" si="0">SUM(X9:AD9)</f>
        <v>100</v>
      </c>
      <c r="AF9" s="180" t="s">
        <v>255</v>
      </c>
      <c r="AG9" s="180" t="s">
        <v>255</v>
      </c>
      <c r="AH9" s="180">
        <v>100</v>
      </c>
      <c r="AI9" s="320">
        <f>AVERAGE(AH9:AH11)</f>
        <v>100</v>
      </c>
      <c r="AJ9" s="322" t="s">
        <v>255</v>
      </c>
      <c r="AK9" s="324" t="s">
        <v>114</v>
      </c>
      <c r="AL9" s="324" t="s">
        <v>116</v>
      </c>
      <c r="AM9" s="327" t="s">
        <v>89</v>
      </c>
      <c r="AN9" s="278">
        <v>2</v>
      </c>
      <c r="AO9" s="278" t="s">
        <v>104</v>
      </c>
      <c r="AP9" s="278">
        <v>2</v>
      </c>
      <c r="AQ9" s="369" t="str">
        <f>IF(AN9+AP9=0," ",IF(OR(AND(AN9=1,AP9=1),AND(AN9=1,AP9=2),AND(AN9=2,AP9=2),AND(AN9=2,AP9=1),AND(AN9=3,AP9=1)),"Bajo",IF(OR(AND(AN9=1,AP9=3),AND(AN9=2,AP9=3),AND(AN9=3,AP9=2),AND(AN9=4,AP9=1)),"Moderado",IF(OR(AND(AN9=1,AP9=4),AND(AN9=2,AP9=4),AND(AN9=3,AP9=3),AND(AN9=4,AP9=2),AND(AN9=4,AP9=3),AND(AN9=5,AP9=1),AND(AN9=5,AP9=2)),"Alto",IF(OR(AND(AN9=2,AP9=5),AND(AN9=1,AP9=5),AND(AN9=3,AP9=5),AND(AN9=3,AP9=4),AND(AN9=4,AP9=4),AND(AN9=4,AP9=5),AND(AN9=5,AP9=3),AND(AN9=5,AP9=4),AND(AN9=5,AP9=5)),"Extremo","")))))</f>
        <v>Bajo</v>
      </c>
      <c r="AR9" s="358" t="s">
        <v>351</v>
      </c>
      <c r="AS9" s="356" t="s">
        <v>119</v>
      </c>
      <c r="AT9" s="111">
        <v>43739</v>
      </c>
      <c r="AU9" s="42">
        <v>44012</v>
      </c>
      <c r="AV9" s="131" t="s">
        <v>352</v>
      </c>
      <c r="AW9" s="43" t="s">
        <v>353</v>
      </c>
      <c r="AX9" s="45">
        <v>1</v>
      </c>
      <c r="AY9" s="43" t="s">
        <v>360</v>
      </c>
      <c r="AZ9" s="43" t="s">
        <v>356</v>
      </c>
      <c r="BA9" s="112" t="s">
        <v>354</v>
      </c>
      <c r="BB9" s="48">
        <v>43830</v>
      </c>
      <c r="BC9" s="44" t="s">
        <v>355</v>
      </c>
      <c r="BD9" s="203" t="s">
        <v>353</v>
      </c>
      <c r="BE9" s="46" t="s">
        <v>357</v>
      </c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3" customFormat="1" ht="96" customHeight="1" x14ac:dyDescent="0.25">
      <c r="A10"/>
      <c r="B10"/>
      <c r="C10" s="260"/>
      <c r="D10" s="262"/>
      <c r="E10" s="212" t="s">
        <v>347</v>
      </c>
      <c r="F10" s="197"/>
      <c r="G10" s="198" t="s">
        <v>139</v>
      </c>
      <c r="H10" s="198" t="s">
        <v>151</v>
      </c>
      <c r="I10" s="29"/>
      <c r="J10" s="265"/>
      <c r="K10" s="267"/>
      <c r="L10" s="270"/>
      <c r="M10" s="273"/>
      <c r="O10" s="275"/>
      <c r="P10" s="277"/>
      <c r="Q10" s="279"/>
      <c r="R10" s="379"/>
      <c r="S10" s="259"/>
      <c r="T10" s="257"/>
      <c r="U10" s="364"/>
      <c r="V10" s="219" t="s">
        <v>350</v>
      </c>
      <c r="W10" s="21" t="s">
        <v>6</v>
      </c>
      <c r="X10" s="37">
        <v>15</v>
      </c>
      <c r="Y10" s="37">
        <v>15</v>
      </c>
      <c r="Z10" s="37">
        <v>15</v>
      </c>
      <c r="AA10" s="37">
        <v>15</v>
      </c>
      <c r="AB10" s="37">
        <v>15</v>
      </c>
      <c r="AC10" s="37">
        <v>15</v>
      </c>
      <c r="AD10" s="37">
        <v>10</v>
      </c>
      <c r="AE10" s="27">
        <f t="shared" si="0"/>
        <v>100</v>
      </c>
      <c r="AF10" s="27" t="s">
        <v>255</v>
      </c>
      <c r="AG10" s="27" t="s">
        <v>255</v>
      </c>
      <c r="AH10" s="27">
        <v>100</v>
      </c>
      <c r="AI10" s="321"/>
      <c r="AJ10" s="323"/>
      <c r="AK10" s="325"/>
      <c r="AL10" s="325"/>
      <c r="AM10" s="328"/>
      <c r="AN10" s="279"/>
      <c r="AO10" s="279"/>
      <c r="AP10" s="279"/>
      <c r="AQ10" s="370"/>
      <c r="AR10" s="359"/>
      <c r="AS10" s="357"/>
      <c r="AT10" s="214">
        <v>43739</v>
      </c>
      <c r="AU10" s="215">
        <v>44012</v>
      </c>
      <c r="AV10" s="132" t="s">
        <v>358</v>
      </c>
      <c r="AW10" s="22" t="s">
        <v>359</v>
      </c>
      <c r="AX10" s="30">
        <v>1</v>
      </c>
      <c r="AY10" s="22" t="s">
        <v>360</v>
      </c>
      <c r="AZ10" s="22" t="s">
        <v>361</v>
      </c>
      <c r="BA10" s="114" t="s">
        <v>362</v>
      </c>
      <c r="BB10" s="113">
        <v>44012</v>
      </c>
      <c r="BC10" s="31" t="s">
        <v>363</v>
      </c>
      <c r="BD10" s="22" t="s">
        <v>359</v>
      </c>
      <c r="BE10" s="32" t="s">
        <v>364</v>
      </c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3" customFormat="1" ht="97.5" customHeight="1" thickBot="1" x14ac:dyDescent="0.3">
      <c r="A11"/>
      <c r="B11"/>
      <c r="C11" s="261"/>
      <c r="D11" s="263"/>
      <c r="E11" s="217" t="s">
        <v>346</v>
      </c>
      <c r="F11" s="204"/>
      <c r="G11" s="216" t="s">
        <v>139</v>
      </c>
      <c r="H11" s="216" t="s">
        <v>151</v>
      </c>
      <c r="I11" s="204"/>
      <c r="J11" s="265"/>
      <c r="K11" s="268"/>
      <c r="L11" s="271"/>
      <c r="M11" s="273"/>
      <c r="N11" s="205"/>
      <c r="O11" s="275"/>
      <c r="P11" s="277"/>
      <c r="Q11" s="279"/>
      <c r="R11" s="379"/>
      <c r="S11" s="259"/>
      <c r="T11" s="257"/>
      <c r="U11" s="364"/>
      <c r="V11" s="206"/>
      <c r="W11" s="207"/>
      <c r="X11" s="208"/>
      <c r="Y11" s="208"/>
      <c r="Z11" s="208"/>
      <c r="AA11" s="208"/>
      <c r="AB11" s="208"/>
      <c r="AC11" s="208"/>
      <c r="AD11" s="208"/>
      <c r="AE11" s="189"/>
      <c r="AF11" s="189"/>
      <c r="AG11" s="189"/>
      <c r="AH11" s="189"/>
      <c r="AI11" s="321"/>
      <c r="AJ11" s="323"/>
      <c r="AK11" s="326"/>
      <c r="AL11" s="326"/>
      <c r="AM11" s="328"/>
      <c r="AN11" s="279"/>
      <c r="AO11" s="279"/>
      <c r="AP11" s="279"/>
      <c r="AQ11" s="370"/>
      <c r="AR11" s="359"/>
      <c r="AS11" s="357"/>
      <c r="AT11" s="192"/>
      <c r="AU11" s="193"/>
      <c r="AV11" s="202"/>
      <c r="AW11" s="202"/>
      <c r="AX11" s="202"/>
      <c r="AY11" s="202"/>
      <c r="AZ11" s="202"/>
      <c r="BA11" s="209"/>
      <c r="BB11" s="223"/>
      <c r="BC11" s="210"/>
      <c r="BD11" s="194"/>
      <c r="BE11" s="19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s="23" customFormat="1" ht="81.75" customHeight="1" x14ac:dyDescent="0.25">
      <c r="A12"/>
      <c r="B12"/>
      <c r="C12" s="390" t="s">
        <v>343</v>
      </c>
      <c r="D12" s="399" t="s">
        <v>342</v>
      </c>
      <c r="E12" s="181" t="s">
        <v>365</v>
      </c>
      <c r="F12" s="196"/>
      <c r="G12" s="196" t="s">
        <v>139</v>
      </c>
      <c r="H12" s="196" t="s">
        <v>151</v>
      </c>
      <c r="I12" s="195"/>
      <c r="J12" s="264" t="s">
        <v>95</v>
      </c>
      <c r="K12" s="399" t="s">
        <v>367</v>
      </c>
      <c r="L12" s="403" t="s">
        <v>368</v>
      </c>
      <c r="M12" s="366" t="s">
        <v>10</v>
      </c>
      <c r="N12" s="37"/>
      <c r="O12" s="274" t="s">
        <v>369</v>
      </c>
      <c r="P12" s="375" t="s">
        <v>87</v>
      </c>
      <c r="Q12" s="278">
        <v>3</v>
      </c>
      <c r="R12" s="378" t="s">
        <v>165</v>
      </c>
      <c r="S12" s="258" t="s">
        <v>88</v>
      </c>
      <c r="T12" s="360">
        <v>4</v>
      </c>
      <c r="U12" s="363" t="str">
        <f>IF(Q12+T12=0," ",IF(OR(AND(Q12=1,T12=1),AND(Q12=1,T12=2),AND(Q12=2,T12=2),AND(Q12=2,T12=1),AND(Q12=3,T12=1)),"Bajo",IF(OR(AND(Q12=1,T12=3),AND(Q12=2,T12=3),AND(Q12=3,T12=2),AND(Q12=4,T12=1)),"Moderado",IF(OR(AND(Q12=1,T12=4),AND(Q12=2,T12=4),AND(Q12=3,T12=3),AND(Q12=4,T12=2),AND(Q12=4,T12=3),AND(Q12=5,T12=1),AND(Q12=5,T12=2)),"Alto",IF(OR(AND(Q12=2,T12=5),AND(Q12=3,T12=5),AND(Q12=3,T12=4),AND(Q12=4,T12=4),AND(Q12=4,T12=5),AND(Q12=5,T12=3),AND(Q12=5,T12=4),AND(Q12=1,T12=5),AND(Q12=5,T12=5)),"Extremo","")))))</f>
        <v>Extremo</v>
      </c>
      <c r="V12" s="182" t="s">
        <v>370</v>
      </c>
      <c r="W12" s="36" t="s">
        <v>6</v>
      </c>
      <c r="X12" s="37">
        <v>15</v>
      </c>
      <c r="Y12" s="37">
        <v>15</v>
      </c>
      <c r="Z12" s="37">
        <v>15</v>
      </c>
      <c r="AA12" s="37">
        <v>15</v>
      </c>
      <c r="AB12" s="37">
        <v>15</v>
      </c>
      <c r="AC12" s="37">
        <v>15</v>
      </c>
      <c r="AD12" s="37">
        <v>10</v>
      </c>
      <c r="AE12" s="180">
        <f t="shared" si="0"/>
        <v>100</v>
      </c>
      <c r="AF12" s="180" t="s">
        <v>255</v>
      </c>
      <c r="AG12" s="180" t="s">
        <v>255</v>
      </c>
      <c r="AH12" s="180">
        <v>100</v>
      </c>
      <c r="AI12" s="322">
        <f>AVERAGE(AH12:AH14)</f>
        <v>100</v>
      </c>
      <c r="AJ12" s="322" t="s">
        <v>255</v>
      </c>
      <c r="AK12" s="353" t="s">
        <v>114</v>
      </c>
      <c r="AL12" s="353" t="s">
        <v>117</v>
      </c>
      <c r="AM12" s="278" t="s">
        <v>156</v>
      </c>
      <c r="AN12" s="278">
        <v>1</v>
      </c>
      <c r="AO12" s="278" t="s">
        <v>103</v>
      </c>
      <c r="AP12" s="278">
        <v>3</v>
      </c>
      <c r="AQ12" s="369" t="str">
        <f t="shared" ref="AQ12" si="1">IF(AN12+AP12=0," ",IF(OR(AND(AN12=1,AP12=1),AND(AN12=1,AP12=2),AND(AN12=2,AP12=2),AND(AN12=2,AP12=1),AND(AN12=3,AP12=1)),"Bajo",IF(OR(AND(AN12=1,AP12=3),AND(AN12=2,AP12=3),AND(AN12=3,AP12=2),AND(AN12=4,AP12=1)),"Moderado",IF(OR(AND(AN12=1,AP12=4),AND(AN12=2,AP12=4),AND(AN12=3,AP12=3),AND(AN12=4,AP12=2),AND(AN12=4,AP12=3),AND(AN12=5,AP12=1),AND(AN12=5,AP12=2)),"Alto",IF(OR(AND(AN12=2,AP12=5),AND(AN12=1,AP12=5),AND(AN12=3,AP12=5),AND(AN12=3,AP12=4),AND(AN12=4,AP12=4),AND(AN12=4,AP12=5),AND(AN12=5,AP12=3),AND(AN12=5,AP12=4),AND(AN12=5,AP12=5)),"Extremo","")))))</f>
        <v>Moderado</v>
      </c>
      <c r="AR12" s="356" t="s">
        <v>371</v>
      </c>
      <c r="AS12" s="356" t="s">
        <v>119</v>
      </c>
      <c r="AT12" s="111">
        <v>43739</v>
      </c>
      <c r="AU12" s="42">
        <v>44134</v>
      </c>
      <c r="AV12" s="35" t="s">
        <v>372</v>
      </c>
      <c r="AW12" s="43" t="s">
        <v>353</v>
      </c>
      <c r="AX12" s="41">
        <v>1</v>
      </c>
      <c r="AY12" s="41" t="s">
        <v>374</v>
      </c>
      <c r="AZ12" s="41" t="s">
        <v>375</v>
      </c>
      <c r="BA12" s="47" t="s">
        <v>376</v>
      </c>
      <c r="BB12" s="111">
        <v>43889</v>
      </c>
      <c r="BC12" s="35" t="s">
        <v>380</v>
      </c>
      <c r="BD12" s="45" t="s">
        <v>381</v>
      </c>
      <c r="BE12" s="47" t="s">
        <v>382</v>
      </c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</row>
    <row r="13" spans="1:711" s="23" customFormat="1" ht="55.5" customHeight="1" x14ac:dyDescent="0.25">
      <c r="A13"/>
      <c r="B13"/>
      <c r="C13" s="391"/>
      <c r="D13" s="400"/>
      <c r="E13" s="212" t="s">
        <v>366</v>
      </c>
      <c r="F13" s="197"/>
      <c r="G13" s="198" t="s">
        <v>139</v>
      </c>
      <c r="H13" s="198" t="s">
        <v>151</v>
      </c>
      <c r="I13" s="199"/>
      <c r="J13" s="265"/>
      <c r="K13" s="400"/>
      <c r="L13" s="404"/>
      <c r="M13" s="367"/>
      <c r="O13" s="373"/>
      <c r="P13" s="376"/>
      <c r="Q13" s="279"/>
      <c r="R13" s="379"/>
      <c r="S13" s="259"/>
      <c r="T13" s="361"/>
      <c r="U13" s="364"/>
      <c r="V13" s="122"/>
      <c r="W13" s="21"/>
      <c r="X13" s="30"/>
      <c r="Y13" s="30"/>
      <c r="Z13" s="30"/>
      <c r="AA13" s="30"/>
      <c r="AB13" s="30"/>
      <c r="AC13" s="30"/>
      <c r="AD13" s="30"/>
      <c r="AE13" s="27"/>
      <c r="AF13" s="27"/>
      <c r="AG13" s="27"/>
      <c r="AH13" s="27"/>
      <c r="AI13" s="323"/>
      <c r="AJ13" s="323"/>
      <c r="AK13" s="354"/>
      <c r="AL13" s="354"/>
      <c r="AM13" s="279"/>
      <c r="AN13" s="279"/>
      <c r="AO13" s="279"/>
      <c r="AP13" s="279"/>
      <c r="AQ13" s="370"/>
      <c r="AR13" s="357"/>
      <c r="AS13" s="357"/>
      <c r="AT13" s="393">
        <v>43739</v>
      </c>
      <c r="AU13" s="394">
        <v>44134</v>
      </c>
      <c r="AV13" s="396" t="s">
        <v>373</v>
      </c>
      <c r="AW13" s="398" t="s">
        <v>353</v>
      </c>
      <c r="AX13" s="345">
        <v>1</v>
      </c>
      <c r="AY13" s="345" t="s">
        <v>377</v>
      </c>
      <c r="AZ13" s="345" t="s">
        <v>378</v>
      </c>
      <c r="BA13" s="348" t="s">
        <v>379</v>
      </c>
      <c r="BB13" s="350">
        <v>43920</v>
      </c>
      <c r="BC13" s="345" t="s">
        <v>383</v>
      </c>
      <c r="BD13" s="388" t="s">
        <v>353</v>
      </c>
      <c r="BE13" s="348" t="s">
        <v>379</v>
      </c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</row>
    <row r="14" spans="1:711" s="23" customFormat="1" ht="97.5" customHeight="1" thickBot="1" x14ac:dyDescent="0.3">
      <c r="A14"/>
      <c r="B14"/>
      <c r="C14" s="392"/>
      <c r="D14" s="401"/>
      <c r="E14" s="200"/>
      <c r="F14" s="201"/>
      <c r="G14" s="201"/>
      <c r="H14" s="201"/>
      <c r="I14" s="201"/>
      <c r="J14" s="402"/>
      <c r="K14" s="401"/>
      <c r="L14" s="405"/>
      <c r="M14" s="368"/>
      <c r="N14" s="56"/>
      <c r="O14" s="374"/>
      <c r="P14" s="377"/>
      <c r="Q14" s="352"/>
      <c r="R14" s="380"/>
      <c r="S14" s="381"/>
      <c r="T14" s="362"/>
      <c r="U14" s="365"/>
      <c r="V14" s="123"/>
      <c r="W14" s="39"/>
      <c r="X14" s="40"/>
      <c r="Y14" s="40"/>
      <c r="Z14" s="40"/>
      <c r="AA14" s="40"/>
      <c r="AB14" s="40"/>
      <c r="AC14" s="40"/>
      <c r="AD14" s="40"/>
      <c r="AE14" s="49"/>
      <c r="AF14" s="49"/>
      <c r="AG14" s="49"/>
      <c r="AH14" s="49"/>
      <c r="AI14" s="347"/>
      <c r="AJ14" s="347"/>
      <c r="AK14" s="355"/>
      <c r="AL14" s="355"/>
      <c r="AM14" s="352"/>
      <c r="AN14" s="352"/>
      <c r="AO14" s="352"/>
      <c r="AP14" s="352"/>
      <c r="AQ14" s="371"/>
      <c r="AR14" s="372"/>
      <c r="AS14" s="372"/>
      <c r="AT14" s="351"/>
      <c r="AU14" s="395"/>
      <c r="AV14" s="397"/>
      <c r="AW14" s="389"/>
      <c r="AX14" s="346"/>
      <c r="AY14" s="346"/>
      <c r="AZ14" s="346"/>
      <c r="BA14" s="349"/>
      <c r="BB14" s="351"/>
      <c r="BC14" s="346"/>
      <c r="BD14" s="389"/>
      <c r="BE14" s="349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</row>
    <row r="15" spans="1:711" x14ac:dyDescent="0.25">
      <c r="AM15" s="13"/>
      <c r="AO15" s="13"/>
      <c r="AR15" s="13"/>
      <c r="AS15" s="13"/>
      <c r="AT15" s="24"/>
      <c r="AU15" s="24"/>
    </row>
    <row r="16" spans="1:711" x14ac:dyDescent="0.25">
      <c r="C16" s="242" t="s">
        <v>401</v>
      </c>
      <c r="D16" s="244" t="s">
        <v>406</v>
      </c>
      <c r="E16" s="245"/>
    </row>
    <row r="17" spans="3:5" x14ac:dyDescent="0.25">
      <c r="C17" s="242" t="s">
        <v>402</v>
      </c>
      <c r="D17" s="246" t="s">
        <v>403</v>
      </c>
      <c r="E17" s="246"/>
    </row>
    <row r="18" spans="3:5" ht="26.25" x14ac:dyDescent="0.25">
      <c r="C18" s="242" t="s">
        <v>404</v>
      </c>
      <c r="D18" s="247" t="s">
        <v>405</v>
      </c>
      <c r="E18" s="248"/>
    </row>
  </sheetData>
  <dataConsolidate/>
  <mergeCells count="99">
    <mergeCell ref="BC1:BE2"/>
    <mergeCell ref="BC3:BE4"/>
    <mergeCell ref="BD13:BD14"/>
    <mergeCell ref="BE13:BE14"/>
    <mergeCell ref="C12:C14"/>
    <mergeCell ref="AT13:AT14"/>
    <mergeCell ref="AU13:AU14"/>
    <mergeCell ref="AV13:AV14"/>
    <mergeCell ref="AW13:AW14"/>
    <mergeCell ref="AX13:AX14"/>
    <mergeCell ref="D12:D14"/>
    <mergeCell ref="J12:J14"/>
    <mergeCell ref="K12:K14"/>
    <mergeCell ref="L12:L14"/>
    <mergeCell ref="AL12:AL14"/>
    <mergeCell ref="AM12:AM14"/>
    <mergeCell ref="AS9:AS11"/>
    <mergeCell ref="AR9:AR11"/>
    <mergeCell ref="T12:T14"/>
    <mergeCell ref="U12:U14"/>
    <mergeCell ref="M12:M14"/>
    <mergeCell ref="AQ12:AQ14"/>
    <mergeCell ref="AR12:AR14"/>
    <mergeCell ref="O12:O14"/>
    <mergeCell ref="P12:P14"/>
    <mergeCell ref="Q12:Q14"/>
    <mergeCell ref="R12:R14"/>
    <mergeCell ref="S12:S14"/>
    <mergeCell ref="AS12:AS14"/>
    <mergeCell ref="R9:R11"/>
    <mergeCell ref="U9:U11"/>
    <mergeCell ref="AQ9:AQ11"/>
    <mergeCell ref="BC13:BC14"/>
    <mergeCell ref="AI12:AI14"/>
    <mergeCell ref="AJ12:AJ14"/>
    <mergeCell ref="AZ13:AZ14"/>
    <mergeCell ref="BA13:BA14"/>
    <mergeCell ref="BB13:BB14"/>
    <mergeCell ref="AN12:AN14"/>
    <mergeCell ref="AO12:AO14"/>
    <mergeCell ref="AP12:AP14"/>
    <mergeCell ref="AY13:AY14"/>
    <mergeCell ref="AK12:AK14"/>
    <mergeCell ref="K6:K8"/>
    <mergeCell ref="F7:F8"/>
    <mergeCell ref="G7:G8"/>
    <mergeCell ref="H7:H8"/>
    <mergeCell ref="P7:U7"/>
    <mergeCell ref="L6:L8"/>
    <mergeCell ref="M6:M8"/>
    <mergeCell ref="N6:N8"/>
    <mergeCell ref="O6:O8"/>
    <mergeCell ref="P6:U6"/>
    <mergeCell ref="AI7:AI8"/>
    <mergeCell ref="AJ7:AJ8"/>
    <mergeCell ref="AK7:AL7"/>
    <mergeCell ref="AM7:AQ7"/>
    <mergeCell ref="AF7:AF8"/>
    <mergeCell ref="AG7:AG8"/>
    <mergeCell ref="AO9:AO11"/>
    <mergeCell ref="AP9:AP11"/>
    <mergeCell ref="AI9:AI11"/>
    <mergeCell ref="AJ9:AJ11"/>
    <mergeCell ref="AK9:AK11"/>
    <mergeCell ref="AL9:AL11"/>
    <mergeCell ref="AM9:AM11"/>
    <mergeCell ref="AN9:AN11"/>
    <mergeCell ref="AR5:AR8"/>
    <mergeCell ref="AS5:AS8"/>
    <mergeCell ref="AT5:BE6"/>
    <mergeCell ref="C6:C8"/>
    <mergeCell ref="D6:D8"/>
    <mergeCell ref="E6:E8"/>
    <mergeCell ref="F6:H6"/>
    <mergeCell ref="I6:I8"/>
    <mergeCell ref="J6:J8"/>
    <mergeCell ref="BB7:BE7"/>
    <mergeCell ref="AT7:BA7"/>
    <mergeCell ref="W7:W8"/>
    <mergeCell ref="V6:AQ6"/>
    <mergeCell ref="V7:V8"/>
    <mergeCell ref="AH7:AH8"/>
    <mergeCell ref="AE7:AE8"/>
    <mergeCell ref="D16:E16"/>
    <mergeCell ref="D17:E17"/>
    <mergeCell ref="D18:E18"/>
    <mergeCell ref="C5:O5"/>
    <mergeCell ref="P5:AQ5"/>
    <mergeCell ref="T9:T11"/>
    <mergeCell ref="S9:S11"/>
    <mergeCell ref="C9:C11"/>
    <mergeCell ref="D9:D11"/>
    <mergeCell ref="J9:J11"/>
    <mergeCell ref="K9:K11"/>
    <mergeCell ref="L9:L11"/>
    <mergeCell ref="M9:M11"/>
    <mergeCell ref="O9:O11"/>
    <mergeCell ref="P9:P11"/>
    <mergeCell ref="Q9:Q11"/>
  </mergeCells>
  <conditionalFormatting sqref="AS9">
    <cfRule type="containsBlanks" dxfId="49" priority="179">
      <formula>LEN(TRIM(AS9))=0</formula>
    </cfRule>
    <cfRule type="containsText" dxfId="48" priority="180" operator="containsText" text="extrema">
      <formula>NOT(ISERROR(SEARCH("extrema",AS9)))</formula>
    </cfRule>
    <cfRule type="containsText" dxfId="47" priority="181" operator="containsText" text="alta">
      <formula>NOT(ISERROR(SEARCH("alta",AS9)))</formula>
    </cfRule>
    <cfRule type="containsText" dxfId="46" priority="182" operator="containsText" text="moderada">
      <formula>NOT(ISERROR(SEARCH("moderada",AS9)))</formula>
    </cfRule>
    <cfRule type="containsText" dxfId="45" priority="183" operator="containsText" text="baja">
      <formula>NOT(ISERROR(SEARCH("baja",AS9)))</formula>
    </cfRule>
  </conditionalFormatting>
  <conditionalFormatting sqref="U9">
    <cfRule type="containsBlanks" dxfId="44" priority="177">
      <formula>LEN(TRIM(U9))=0</formula>
    </cfRule>
    <cfRule type="containsText" dxfId="43" priority="178" operator="containsText" text="alto">
      <formula>NOT(ISERROR(SEARCH("alto",U9)))</formula>
    </cfRule>
  </conditionalFormatting>
  <conditionalFormatting sqref="AQ9 AQ12">
    <cfRule type="containsBlanks" dxfId="42" priority="169">
      <formula>LEN(TRIM(AQ9))=0</formula>
    </cfRule>
    <cfRule type="containsText" dxfId="41" priority="170" operator="containsText" text="alto">
      <formula>NOT(ISERROR(SEARCH("alto",AQ9)))</formula>
    </cfRule>
  </conditionalFormatting>
  <conditionalFormatting sqref="AR12:AS12 AR13:AR14">
    <cfRule type="containsBlanks" dxfId="40" priority="38">
      <formula>LEN(TRIM(AR12))=0</formula>
    </cfRule>
    <cfRule type="containsText" dxfId="39" priority="38" operator="containsText" text="extrema">
      <formula>NOT(ISERROR(SEARCH("extrema",AR12)))</formula>
    </cfRule>
    <cfRule type="containsText" dxfId="38" priority="38" operator="containsText" text="alta">
      <formula>NOT(ISERROR(SEARCH("alta",AR12)))</formula>
    </cfRule>
    <cfRule type="containsText" dxfId="37" priority="38" operator="containsText" text="moderada">
      <formula>NOT(ISERROR(SEARCH("moderada",AR12)))</formula>
    </cfRule>
    <cfRule type="containsText" dxfId="36" priority="38" operator="containsText" text="baja">
      <formula>NOT(ISERROR(SEARCH("baja",AR12)))</formula>
    </cfRule>
  </conditionalFormatting>
  <conditionalFormatting sqref="U12">
    <cfRule type="containsBlanks" dxfId="35" priority="36">
      <formula>LEN(TRIM(U12))=0</formula>
    </cfRule>
    <cfRule type="containsText" dxfId="34" priority="36" operator="containsText" text="alto">
      <formula>NOT(ISERROR(SEARCH("alto",U12)))</formula>
    </cfRule>
  </conditionalFormatting>
  <conditionalFormatting sqref="U12">
    <cfRule type="containsText" dxfId="33" priority="37" operator="containsText" text="Extremo">
      <formula>NOT(ISERROR(SEARCH("Extremo",U12)))</formula>
    </cfRule>
    <cfRule type="containsText" dxfId="32" priority="39" operator="containsText" text="Moderado">
      <formula>NOT(ISERROR(SEARCH("Moderado",U12)))</formula>
    </cfRule>
    <cfRule type="containsText" dxfId="31" priority="40" operator="containsText" text="Alto">
      <formula>NOT(ISERROR(SEARCH("Alto",U12)))</formula>
    </cfRule>
    <cfRule type="containsText" dxfId="30" priority="41" operator="containsText" text="Extremo">
      <formula>NOT(ISERROR(SEARCH("Extremo",U12)))</formula>
    </cfRule>
    <cfRule type="colorScale" priority="42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29" priority="194" operator="containsText" text="Bajo">
      <formula>NOT(ISERROR(SEARCH("Bajo",U12)))</formula>
    </cfRule>
  </conditionalFormatting>
  <conditionalFormatting sqref="U9">
    <cfRule type="containsText" dxfId="28" priority="260" operator="containsText" text="Extremo">
      <formula>NOT(ISERROR(SEARCH("Extremo",U9)))</formula>
    </cfRule>
    <cfRule type="containsText" dxfId="27" priority="261" operator="containsText" text="Bajo">
      <formula>NOT(ISERROR(SEARCH("Bajo",U9)))</formula>
    </cfRule>
    <cfRule type="containsText" dxfId="26" priority="262" operator="containsText" text="Moderado">
      <formula>NOT(ISERROR(SEARCH("Moderado",U9)))</formula>
    </cfRule>
    <cfRule type="containsText" dxfId="25" priority="263" operator="containsText" text="Alto">
      <formula>NOT(ISERROR(SEARCH("Alto",U9)))</formula>
    </cfRule>
    <cfRule type="containsText" dxfId="24" priority="264" operator="containsText" text="Extremo">
      <formula>NOT(ISERROR(SEARCH("Extremo",U9)))</formula>
    </cfRule>
    <cfRule type="colorScale" priority="26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Q12 AQ9">
    <cfRule type="containsText" dxfId="23" priority="266" operator="containsText" text="Extremo">
      <formula>NOT(ISERROR(SEARCH("Extremo",AQ9)))</formula>
    </cfRule>
    <cfRule type="containsText" dxfId="22" priority="267" operator="containsText" text="Bajo">
      <formula>NOT(ISERROR(SEARCH("Bajo",AQ9)))</formula>
    </cfRule>
    <cfRule type="containsText" dxfId="21" priority="268" operator="containsText" text="Moderado">
      <formula>NOT(ISERROR(SEARCH("Moderado",AQ9)))</formula>
    </cfRule>
    <cfRule type="containsText" dxfId="20" priority="269" operator="containsText" text="Alto">
      <formula>NOT(ISERROR(SEARCH("Alto",AQ9)))</formula>
    </cfRule>
    <cfRule type="containsText" dxfId="19" priority="270" operator="containsText" text="Extremo">
      <formula>NOT(ISERROR(SEARCH("Extremo",AQ9)))</formula>
    </cfRule>
    <cfRule type="colorScale" priority="27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Criterios!$E$3:$E$44</xm:f>
          </x14:formula1>
          <xm:sqref>R9 R12</xm:sqref>
        </x14:dataValidation>
        <x14:dataValidation type="list" allowBlank="1" showInputMessage="1" showErrorMessage="1">
          <x14:formula1>
            <xm:f>Criterios!$A$3:$A$12</xm:f>
          </x14:formula1>
          <xm:sqref>M9 M12</xm:sqref>
        </x14:dataValidation>
        <x14:dataValidation type="list" allowBlank="1" showInputMessage="1" showErrorMessage="1">
          <x14:formula1>
            <xm:f>Criterios!$N$3:$N$6</xm:f>
          </x14:formula1>
          <xm:sqref>AS9 AS12</xm:sqref>
        </x14:dataValidation>
        <x14:dataValidation type="list" allowBlank="1" showInputMessage="1" showErrorMessage="1">
          <x14:formula1>
            <xm:f>Criterios!$M$3:$M$5</xm:f>
          </x14:formula1>
          <xm:sqref>AL9 AL12</xm:sqref>
        </x14:dataValidation>
        <x14:dataValidation type="list" allowBlank="1" showInputMessage="1" showErrorMessage="1">
          <x14:formula1>
            <xm:f>Criterios!$F$3:$F$7</xm:f>
          </x14:formula1>
          <xm:sqref>P9 AM9 AM12:AM14 P12:P14</xm:sqref>
        </x14:dataValidation>
        <x14:dataValidation type="list" allowBlank="1" showInputMessage="1" showErrorMessage="1">
          <x14:formula1>
            <xm:f>Criterios!$H$3:$H$7</xm:f>
          </x14:formula1>
          <xm:sqref>S9 AO9 AO12:AO14 S12:S14</xm:sqref>
        </x14:dataValidation>
        <x14:dataValidation type="list" allowBlank="1" showInputMessage="1" showErrorMessage="1">
          <x14:formula1>
            <xm:f>Criterios!$G$3:$G$7</xm:f>
          </x14:formula1>
          <xm:sqref>Q9 AN9 Q12 AN12</xm:sqref>
        </x14:dataValidation>
        <x14:dataValidation type="list" allowBlank="1" showInputMessage="1" showErrorMessage="1">
          <x14:formula1>
            <xm:f>Criterios!$I$3:$I$7</xm:f>
          </x14:formula1>
          <xm:sqref>T9 AP9 T12 AP12</xm:sqref>
        </x14:dataValidation>
        <x14:dataValidation type="list" allowBlank="1" showInputMessage="1" showErrorMessage="1">
          <x14:formula1>
            <xm:f>'Solidez de los controles'!$C$5:$C$7</xm:f>
          </x14:formula1>
          <xm:sqref>AJ9 AJ12 AF9:AG14</xm:sqref>
        </x14:dataValidation>
        <x14:dataValidation type="list" allowBlank="1" showInputMessage="1" showErrorMessage="1">
          <x14:formula1>
            <xm:f>Criterios!$D$3:$D$10</xm:f>
          </x14:formula1>
          <xm:sqref>H9:H14</xm:sqref>
        </x14:dataValidation>
        <x14:dataValidation type="list" allowBlank="1" showInputMessage="1" showErrorMessage="1">
          <x14:formula1>
            <xm:f>Criterios!$C$3:$C$9</xm:f>
          </x14:formula1>
          <xm:sqref>G9:G14</xm:sqref>
        </x14:dataValidation>
        <x14:dataValidation type="list" allowBlank="1" showInputMessage="1" showErrorMessage="1">
          <x14:formula1>
            <xm:f>Criterios!$B$3:$B$9</xm:f>
          </x14:formula1>
          <xm:sqref>F9:F14</xm:sqref>
        </x14:dataValidation>
        <x14:dataValidation type="list" allowBlank="1" showInputMessage="1" showErrorMessage="1">
          <x14:formula1>
            <xm:f>Criterios!$K$3:$K$5</xm:f>
          </x14:formula1>
          <xm:sqref>W9:W14</xm:sqref>
        </x14:dataValidation>
        <x14:dataValidation type="list" allowBlank="1" showInputMessage="1" showErrorMessage="1">
          <x14:formula1>
            <xm:f>Criterios!$L$3:$L$5</xm:f>
          </x14:formula1>
          <xm:sqref>AK9:AK14</xm:sqref>
        </x14:dataValidation>
        <x14:dataValidation type="list" allowBlank="1" showInputMessage="1" showErrorMessage="1">
          <x14:formula1>
            <xm:f>'Solidez de los controles'!$H$11:$H$13</xm:f>
          </x14:formula1>
          <xm:sqref>AH9:AH14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D14" sqref="D14:H14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406" t="s">
        <v>43</v>
      </c>
      <c r="E3" s="406"/>
      <c r="F3" s="406"/>
      <c r="G3" s="406"/>
      <c r="H3" s="406"/>
    </row>
    <row r="6" spans="2:10" ht="50.1" customHeight="1" x14ac:dyDescent="0.25">
      <c r="C6" s="33" t="s">
        <v>90</v>
      </c>
      <c r="D6" s="118"/>
      <c r="E6" s="118"/>
      <c r="F6" s="117"/>
      <c r="G6" s="117"/>
      <c r="H6" s="117"/>
      <c r="J6" s="7" t="s">
        <v>35</v>
      </c>
    </row>
    <row r="7" spans="2:10" ht="50.1" customHeight="1" x14ac:dyDescent="0.25">
      <c r="C7" s="33" t="s">
        <v>91</v>
      </c>
      <c r="D7" s="119"/>
      <c r="E7" s="118"/>
      <c r="F7" s="118"/>
      <c r="G7" s="117" t="s">
        <v>93</v>
      </c>
      <c r="H7" s="117"/>
      <c r="J7" s="2" t="s">
        <v>2</v>
      </c>
    </row>
    <row r="8" spans="2:10" ht="50.1" customHeight="1" x14ac:dyDescent="0.25">
      <c r="B8" s="6" t="s">
        <v>42</v>
      </c>
      <c r="C8" s="33" t="s">
        <v>92</v>
      </c>
      <c r="D8" s="120"/>
      <c r="E8" s="119"/>
      <c r="F8" s="213"/>
      <c r="G8" s="117" t="s">
        <v>95</v>
      </c>
      <c r="H8" s="117"/>
      <c r="J8" s="3" t="s">
        <v>4</v>
      </c>
    </row>
    <row r="9" spans="2:10" ht="50.1" customHeight="1" x14ac:dyDescent="0.25">
      <c r="C9" s="33" t="s">
        <v>94</v>
      </c>
      <c r="D9" s="120"/>
      <c r="E9" s="120"/>
      <c r="F9" s="119"/>
      <c r="G9" s="118"/>
      <c r="H9" s="117"/>
      <c r="J9" s="4" t="s">
        <v>1</v>
      </c>
    </row>
    <row r="10" spans="2:10" ht="50.1" customHeight="1" x14ac:dyDescent="0.25">
      <c r="C10" s="33" t="s">
        <v>284</v>
      </c>
      <c r="D10" s="120"/>
      <c r="E10" s="120"/>
      <c r="F10" s="119"/>
      <c r="G10" s="118"/>
      <c r="H10" s="117"/>
    </row>
    <row r="11" spans="2:10" ht="30.7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5.75" customHeight="1" x14ac:dyDescent="0.25">
      <c r="D12" s="9" t="s">
        <v>96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407" t="s">
        <v>41</v>
      </c>
      <c r="E14" s="407"/>
      <c r="F14" s="407"/>
      <c r="G14" s="407"/>
      <c r="H14" s="407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F10" sqref="F10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406" t="s">
        <v>44</v>
      </c>
      <c r="E3" s="406"/>
      <c r="F3" s="406"/>
      <c r="G3" s="406"/>
      <c r="H3" s="406"/>
    </row>
    <row r="6" spans="2:10" ht="50.1" customHeight="1" x14ac:dyDescent="0.25">
      <c r="C6" s="33" t="s">
        <v>90</v>
      </c>
      <c r="D6" s="118"/>
      <c r="E6" s="118"/>
      <c r="F6" s="117"/>
      <c r="G6" s="117"/>
      <c r="H6" s="117"/>
      <c r="J6" s="7" t="s">
        <v>35</v>
      </c>
    </row>
    <row r="7" spans="2:10" ht="50.1" customHeight="1" x14ac:dyDescent="0.25">
      <c r="C7" s="33" t="s">
        <v>91</v>
      </c>
      <c r="D7" s="119"/>
      <c r="E7" s="118"/>
      <c r="F7" s="118"/>
      <c r="G7" s="117"/>
      <c r="H7" s="117"/>
      <c r="J7" s="2" t="s">
        <v>2</v>
      </c>
    </row>
    <row r="8" spans="2:10" ht="50.1" customHeight="1" x14ac:dyDescent="0.25">
      <c r="B8" s="6" t="s">
        <v>42</v>
      </c>
      <c r="C8" s="33" t="s">
        <v>92</v>
      </c>
      <c r="D8" s="120"/>
      <c r="E8" s="119"/>
      <c r="F8" s="118"/>
      <c r="G8" s="117"/>
      <c r="H8" s="117"/>
      <c r="J8" s="3" t="s">
        <v>4</v>
      </c>
    </row>
    <row r="9" spans="2:10" ht="50.1" customHeight="1" x14ac:dyDescent="0.25">
      <c r="C9" s="33" t="s">
        <v>94</v>
      </c>
      <c r="D9" s="120"/>
      <c r="E9" s="220" t="s">
        <v>93</v>
      </c>
      <c r="F9" s="119"/>
      <c r="G9" s="118"/>
      <c r="H9" s="117"/>
      <c r="J9" s="4" t="s">
        <v>1</v>
      </c>
    </row>
    <row r="10" spans="2:10" ht="50.1" customHeight="1" x14ac:dyDescent="0.25">
      <c r="C10" s="33" t="s">
        <v>284</v>
      </c>
      <c r="D10" s="120"/>
      <c r="E10" s="120"/>
      <c r="F10" s="221" t="s">
        <v>95</v>
      </c>
      <c r="G10" s="118"/>
      <c r="H10" s="117"/>
    </row>
    <row r="11" spans="2:10" ht="34.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7.25" customHeight="1" x14ac:dyDescent="0.25">
      <c r="D12" s="9" t="s">
        <v>283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407" t="s">
        <v>41</v>
      </c>
      <c r="E14" s="407"/>
      <c r="F14" s="407"/>
      <c r="G14" s="407"/>
      <c r="H14" s="407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zoomScale="80" zoomScaleNormal="80" workbookViewId="0"/>
  </sheetViews>
  <sheetFormatPr baseColWidth="10" defaultColWidth="47.28515625" defaultRowHeight="15" x14ac:dyDescent="0.25"/>
  <cols>
    <col min="1" max="1" width="3.7109375" style="8" customWidth="1"/>
    <col min="2" max="2" width="4.7109375" style="8" customWidth="1"/>
    <col min="3" max="3" width="26" style="8" customWidth="1"/>
    <col min="4" max="4" width="29.140625" style="8" customWidth="1"/>
    <col min="5" max="5" width="43.140625" style="8" customWidth="1"/>
    <col min="6" max="6" width="44.85546875" style="8" customWidth="1"/>
    <col min="7" max="7" width="45.7109375" style="8" customWidth="1"/>
    <col min="8" max="8" width="9.42578125" style="8" customWidth="1"/>
    <col min="9" max="9" width="25.85546875" style="8" customWidth="1"/>
    <col min="10" max="13" width="34.28515625" style="8" customWidth="1"/>
    <col min="14" max="16384" width="47.28515625" style="8"/>
  </cols>
  <sheetData>
    <row r="2" spans="2:13" ht="15.75" thickBot="1" x14ac:dyDescent="0.3"/>
    <row r="3" spans="2:13" ht="45" customHeight="1" thickBot="1" x14ac:dyDescent="0.3">
      <c r="C3" s="410" t="s">
        <v>224</v>
      </c>
      <c r="D3" s="411"/>
      <c r="E3" s="411"/>
      <c r="F3" s="411"/>
      <c r="G3" s="412"/>
    </row>
    <row r="4" spans="2:13" s="62" customFormat="1" ht="33.75" customHeight="1" thickBot="1" x14ac:dyDescent="0.3">
      <c r="C4" s="73" t="s">
        <v>199</v>
      </c>
      <c r="D4" s="74" t="s">
        <v>221</v>
      </c>
      <c r="E4" s="426" t="s">
        <v>222</v>
      </c>
      <c r="F4" s="426"/>
      <c r="G4" s="75" t="s">
        <v>223</v>
      </c>
    </row>
    <row r="5" spans="2:13" ht="46.5" customHeight="1" x14ac:dyDescent="0.25">
      <c r="C5" s="70">
        <v>5</v>
      </c>
      <c r="D5" s="71" t="s">
        <v>25</v>
      </c>
      <c r="E5" s="427" t="s">
        <v>227</v>
      </c>
      <c r="F5" s="427"/>
      <c r="G5" s="72" t="s">
        <v>232</v>
      </c>
    </row>
    <row r="6" spans="2:13" ht="45" customHeight="1" x14ac:dyDescent="0.25">
      <c r="C6" s="65">
        <v>4</v>
      </c>
      <c r="D6" s="63" t="s">
        <v>24</v>
      </c>
      <c r="E6" s="428" t="s">
        <v>226</v>
      </c>
      <c r="F6" s="428"/>
      <c r="G6" s="66" t="s">
        <v>231</v>
      </c>
    </row>
    <row r="7" spans="2:13" ht="33.75" customHeight="1" x14ac:dyDescent="0.25">
      <c r="C7" s="65">
        <v>3</v>
      </c>
      <c r="D7" s="63" t="s">
        <v>26</v>
      </c>
      <c r="E7" s="428" t="s">
        <v>228</v>
      </c>
      <c r="F7" s="428"/>
      <c r="G7" s="66" t="s">
        <v>234</v>
      </c>
    </row>
    <row r="8" spans="2:13" ht="45" customHeight="1" x14ac:dyDescent="0.25">
      <c r="C8" s="65">
        <v>2</v>
      </c>
      <c r="D8" s="63" t="s">
        <v>27</v>
      </c>
      <c r="E8" s="428" t="s">
        <v>229</v>
      </c>
      <c r="F8" s="428"/>
      <c r="G8" s="66" t="s">
        <v>233</v>
      </c>
    </row>
    <row r="9" spans="2:13" ht="45.75" customHeight="1" thickBot="1" x14ac:dyDescent="0.3">
      <c r="C9" s="67">
        <v>1</v>
      </c>
      <c r="D9" s="68" t="s">
        <v>225</v>
      </c>
      <c r="E9" s="429" t="s">
        <v>230</v>
      </c>
      <c r="F9" s="429"/>
      <c r="G9" s="69" t="s">
        <v>235</v>
      </c>
    </row>
    <row r="10" spans="2:13" ht="15.75" thickBot="1" x14ac:dyDescent="0.3">
      <c r="C10" s="64"/>
      <c r="D10" s="64"/>
      <c r="E10" s="64"/>
    </row>
    <row r="11" spans="2:13" ht="52.5" customHeight="1" thickBot="1" x14ac:dyDescent="0.3">
      <c r="B11" s="430"/>
      <c r="C11" s="415" t="s">
        <v>212</v>
      </c>
      <c r="D11" s="416"/>
      <c r="E11" s="416"/>
      <c r="F11" s="416"/>
      <c r="G11" s="417"/>
      <c r="I11" s="415" t="s">
        <v>241</v>
      </c>
      <c r="J11" s="416"/>
      <c r="K11" s="416"/>
      <c r="L11" s="416"/>
      <c r="M11" s="417"/>
    </row>
    <row r="12" spans="2:13" ht="15.75" customHeight="1" x14ac:dyDescent="0.25">
      <c r="B12" s="430"/>
      <c r="C12" s="418" t="s">
        <v>199</v>
      </c>
      <c r="D12" s="420" t="s">
        <v>202</v>
      </c>
      <c r="E12" s="420"/>
      <c r="F12" s="420" t="s">
        <v>203</v>
      </c>
      <c r="G12" s="422"/>
      <c r="I12" s="418" t="s">
        <v>199</v>
      </c>
      <c r="J12" s="420" t="s">
        <v>202</v>
      </c>
      <c r="K12" s="420"/>
      <c r="L12" s="420" t="s">
        <v>203</v>
      </c>
      <c r="M12" s="422"/>
    </row>
    <row r="13" spans="2:13" ht="38.25" customHeight="1" thickBot="1" x14ac:dyDescent="0.3">
      <c r="B13" s="80"/>
      <c r="C13" s="419"/>
      <c r="D13" s="421"/>
      <c r="E13" s="421"/>
      <c r="F13" s="421"/>
      <c r="G13" s="423"/>
      <c r="I13" s="419"/>
      <c r="J13" s="421"/>
      <c r="K13" s="421"/>
      <c r="L13" s="421"/>
      <c r="M13" s="423"/>
    </row>
    <row r="14" spans="2:13" ht="116.25" customHeight="1" x14ac:dyDescent="0.25">
      <c r="B14" s="80"/>
      <c r="C14" s="83" t="s">
        <v>236</v>
      </c>
      <c r="D14" s="424" t="s">
        <v>204</v>
      </c>
      <c r="E14" s="424"/>
      <c r="F14" s="424" t="s">
        <v>200</v>
      </c>
      <c r="G14" s="425"/>
      <c r="I14" s="83" t="s">
        <v>236</v>
      </c>
      <c r="J14" s="424" t="s">
        <v>242</v>
      </c>
      <c r="K14" s="424"/>
      <c r="L14" s="424" t="s">
        <v>243</v>
      </c>
      <c r="M14" s="425"/>
    </row>
    <row r="15" spans="2:13" ht="116.25" customHeight="1" x14ac:dyDescent="0.25">
      <c r="B15" s="80"/>
      <c r="C15" s="81" t="s">
        <v>237</v>
      </c>
      <c r="D15" s="413" t="s">
        <v>205</v>
      </c>
      <c r="E15" s="413"/>
      <c r="F15" s="413" t="s">
        <v>206</v>
      </c>
      <c r="G15" s="414"/>
      <c r="I15" s="81" t="s">
        <v>237</v>
      </c>
      <c r="J15" s="413" t="s">
        <v>244</v>
      </c>
      <c r="K15" s="413"/>
      <c r="L15" s="413" t="s">
        <v>245</v>
      </c>
      <c r="M15" s="414"/>
    </row>
    <row r="16" spans="2:13" ht="140.25" customHeight="1" x14ac:dyDescent="0.25">
      <c r="C16" s="81" t="s">
        <v>238</v>
      </c>
      <c r="D16" s="413" t="s">
        <v>207</v>
      </c>
      <c r="E16" s="413"/>
      <c r="F16" s="413" t="s">
        <v>201</v>
      </c>
      <c r="G16" s="414"/>
      <c r="I16" s="81" t="s">
        <v>238</v>
      </c>
      <c r="J16" s="413" t="s">
        <v>246</v>
      </c>
      <c r="K16" s="413"/>
      <c r="L16" s="413" t="s">
        <v>247</v>
      </c>
      <c r="M16" s="414"/>
    </row>
    <row r="17" spans="3:13" ht="124.5" customHeight="1" x14ac:dyDescent="0.25">
      <c r="C17" s="81" t="s">
        <v>239</v>
      </c>
      <c r="D17" s="413" t="s">
        <v>209</v>
      </c>
      <c r="E17" s="413"/>
      <c r="F17" s="413" t="s">
        <v>208</v>
      </c>
      <c r="G17" s="414"/>
      <c r="I17" s="81" t="s">
        <v>239</v>
      </c>
      <c r="J17" s="413" t="s">
        <v>248</v>
      </c>
      <c r="K17" s="413"/>
      <c r="L17" s="413" t="s">
        <v>249</v>
      </c>
      <c r="M17" s="414"/>
    </row>
    <row r="18" spans="3:13" ht="139.5" customHeight="1" thickBot="1" x14ac:dyDescent="0.3">
      <c r="C18" s="82" t="s">
        <v>240</v>
      </c>
      <c r="D18" s="408" t="s">
        <v>211</v>
      </c>
      <c r="E18" s="408"/>
      <c r="F18" s="408" t="s">
        <v>210</v>
      </c>
      <c r="G18" s="409"/>
      <c r="I18" s="82" t="s">
        <v>240</v>
      </c>
      <c r="J18" s="408" t="s">
        <v>250</v>
      </c>
      <c r="K18" s="408"/>
      <c r="L18" s="408" t="s">
        <v>251</v>
      </c>
      <c r="M18" s="409"/>
    </row>
  </sheetData>
  <mergeCells count="36">
    <mergeCell ref="B11:B12"/>
    <mergeCell ref="C12:C13"/>
    <mergeCell ref="D12:E13"/>
    <mergeCell ref="F12:G13"/>
    <mergeCell ref="C11:G11"/>
    <mergeCell ref="D18:E18"/>
    <mergeCell ref="E4:F4"/>
    <mergeCell ref="E5:F5"/>
    <mergeCell ref="E6:F6"/>
    <mergeCell ref="E7:F7"/>
    <mergeCell ref="E8:F8"/>
    <mergeCell ref="E9:F9"/>
    <mergeCell ref="F17:G17"/>
    <mergeCell ref="F16:G16"/>
    <mergeCell ref="F15:G15"/>
    <mergeCell ref="F14:G14"/>
    <mergeCell ref="D14:E14"/>
    <mergeCell ref="D15:E15"/>
    <mergeCell ref="D16:E16"/>
    <mergeCell ref="D17:E17"/>
    <mergeCell ref="J18:K18"/>
    <mergeCell ref="L18:M18"/>
    <mergeCell ref="C3:G3"/>
    <mergeCell ref="J15:K15"/>
    <mergeCell ref="L15:M15"/>
    <mergeCell ref="J16:K16"/>
    <mergeCell ref="L16:M16"/>
    <mergeCell ref="J17:K17"/>
    <mergeCell ref="L17:M17"/>
    <mergeCell ref="I11:M11"/>
    <mergeCell ref="I12:I13"/>
    <mergeCell ref="J12:K13"/>
    <mergeCell ref="L12:M13"/>
    <mergeCell ref="J14:K14"/>
    <mergeCell ref="L14:M14"/>
    <mergeCell ref="F18:G18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5"/>
  <sheetViews>
    <sheetView topLeftCell="B22" zoomScale="80" zoomScaleNormal="80" workbookViewId="0">
      <selection activeCell="G35" sqref="G35"/>
    </sheetView>
  </sheetViews>
  <sheetFormatPr baseColWidth="10" defaultColWidth="47.28515625" defaultRowHeight="15" x14ac:dyDescent="0.25"/>
  <cols>
    <col min="1" max="1" width="3.7109375" style="8" customWidth="1"/>
    <col min="2" max="2" width="6.85546875" style="8" customWidth="1"/>
    <col min="3" max="6" width="38.7109375" style="8" customWidth="1"/>
    <col min="7" max="7" width="39" style="8" customWidth="1"/>
    <col min="8" max="8" width="80.5703125" style="8" customWidth="1"/>
    <col min="9" max="9" width="77.140625" style="8" customWidth="1"/>
    <col min="10" max="10" width="9.42578125" style="8" customWidth="1"/>
    <col min="11" max="11" width="20.7109375" style="61" customWidth="1"/>
    <col min="12" max="13" width="83.85546875" style="8" customWidth="1"/>
    <col min="14" max="16384" width="47.28515625" style="8"/>
  </cols>
  <sheetData>
    <row r="2" spans="3:9" ht="30" customHeight="1" thickBot="1" x14ac:dyDescent="0.3">
      <c r="C2" s="444" t="s">
        <v>316</v>
      </c>
      <c r="D2" s="444"/>
      <c r="E2" s="444"/>
      <c r="F2" s="445"/>
    </row>
    <row r="3" spans="3:9" ht="30" customHeight="1" thickBot="1" x14ac:dyDescent="0.3">
      <c r="C3" s="439" t="s">
        <v>253</v>
      </c>
      <c r="D3" s="440"/>
      <c r="E3" s="441"/>
      <c r="F3" s="92"/>
      <c r="G3" s="439" t="s">
        <v>260</v>
      </c>
      <c r="H3" s="441"/>
      <c r="I3" s="92"/>
    </row>
    <row r="4" spans="3:9" ht="36" customHeight="1" thickBot="1" x14ac:dyDescent="0.3">
      <c r="C4" s="87" t="s">
        <v>252</v>
      </c>
      <c r="D4" s="431" t="s">
        <v>254</v>
      </c>
      <c r="E4" s="432"/>
      <c r="G4" s="87" t="s">
        <v>252</v>
      </c>
      <c r="H4" s="91" t="s">
        <v>261</v>
      </c>
    </row>
    <row r="5" spans="3:9" ht="33.75" customHeight="1" x14ac:dyDescent="0.25">
      <c r="C5" s="88" t="s">
        <v>255</v>
      </c>
      <c r="D5" s="433" t="s">
        <v>257</v>
      </c>
      <c r="E5" s="434"/>
      <c r="G5" s="88" t="s">
        <v>255</v>
      </c>
      <c r="H5" s="84" t="s">
        <v>262</v>
      </c>
    </row>
    <row r="6" spans="3:9" ht="33.75" customHeight="1" x14ac:dyDescent="0.25">
      <c r="C6" s="89" t="s">
        <v>4</v>
      </c>
      <c r="D6" s="435" t="s">
        <v>258</v>
      </c>
      <c r="E6" s="436"/>
      <c r="G6" s="89" t="s">
        <v>4</v>
      </c>
      <c r="H6" s="85" t="s">
        <v>263</v>
      </c>
    </row>
    <row r="7" spans="3:9" ht="33.75" customHeight="1" thickBot="1" x14ac:dyDescent="0.3">
      <c r="C7" s="90" t="s">
        <v>256</v>
      </c>
      <c r="D7" s="437" t="s">
        <v>259</v>
      </c>
      <c r="E7" s="438"/>
      <c r="G7" s="90" t="s">
        <v>256</v>
      </c>
      <c r="H7" s="86" t="s">
        <v>264</v>
      </c>
    </row>
    <row r="8" spans="3:9" ht="47.25" customHeight="1" x14ac:dyDescent="0.25"/>
    <row r="9" spans="3:9" ht="36" customHeight="1" thickBot="1" x14ac:dyDescent="0.3">
      <c r="C9" s="442" t="s">
        <v>318</v>
      </c>
      <c r="D9" s="442"/>
      <c r="E9" s="442"/>
      <c r="F9" s="443"/>
    </row>
    <row r="10" spans="3:9" ht="105.75" thickBot="1" x14ac:dyDescent="0.3">
      <c r="C10" s="126" t="s">
        <v>285</v>
      </c>
      <c r="D10" s="126" t="s">
        <v>286</v>
      </c>
      <c r="E10" s="125" t="s">
        <v>308</v>
      </c>
      <c r="F10" s="126" t="s">
        <v>309</v>
      </c>
    </row>
    <row r="11" spans="3:9" ht="27.75" customHeight="1" thickBot="1" x14ac:dyDescent="0.3">
      <c r="C11" s="127" t="s">
        <v>287</v>
      </c>
      <c r="D11" s="128" t="s">
        <v>290</v>
      </c>
      <c r="E11" s="128" t="s">
        <v>291</v>
      </c>
      <c r="F11" s="129" t="s">
        <v>7</v>
      </c>
      <c r="H11" s="8">
        <v>100</v>
      </c>
    </row>
    <row r="12" spans="3:9" ht="27.75" customHeight="1" thickBot="1" x14ac:dyDescent="0.3">
      <c r="C12" s="127" t="s">
        <v>288</v>
      </c>
      <c r="D12" s="128" t="s">
        <v>292</v>
      </c>
      <c r="E12" s="128" t="s">
        <v>293</v>
      </c>
      <c r="F12" s="129" t="s">
        <v>8</v>
      </c>
      <c r="H12" s="8">
        <v>50</v>
      </c>
    </row>
    <row r="13" spans="3:9" ht="27.75" customHeight="1" thickBot="1" x14ac:dyDescent="0.3">
      <c r="C13" s="130" t="s">
        <v>289</v>
      </c>
      <c r="D13" s="128" t="s">
        <v>294</v>
      </c>
      <c r="E13" s="128" t="s">
        <v>295</v>
      </c>
      <c r="F13" s="129" t="s">
        <v>8</v>
      </c>
      <c r="H13" s="8">
        <v>0</v>
      </c>
    </row>
    <row r="14" spans="3:9" ht="27.75" customHeight="1" thickBot="1" x14ac:dyDescent="0.3">
      <c r="C14" s="127" t="s">
        <v>296</v>
      </c>
      <c r="D14" s="128" t="s">
        <v>298</v>
      </c>
      <c r="E14" s="128" t="s">
        <v>299</v>
      </c>
      <c r="F14" s="129" t="s">
        <v>8</v>
      </c>
    </row>
    <row r="15" spans="3:9" ht="27.75" customHeight="1" thickBot="1" x14ac:dyDescent="0.3">
      <c r="C15" s="127" t="s">
        <v>288</v>
      </c>
      <c r="D15" s="128" t="s">
        <v>292</v>
      </c>
      <c r="E15" s="128" t="s">
        <v>300</v>
      </c>
      <c r="F15" s="129" t="s">
        <v>8</v>
      </c>
    </row>
    <row r="16" spans="3:9" ht="27.75" customHeight="1" thickBot="1" x14ac:dyDescent="0.3">
      <c r="C16" s="130" t="s">
        <v>297</v>
      </c>
      <c r="D16" s="128" t="s">
        <v>294</v>
      </c>
      <c r="E16" s="128" t="s">
        <v>301</v>
      </c>
      <c r="F16" s="129" t="s">
        <v>8</v>
      </c>
    </row>
    <row r="17" spans="3:6" ht="27.75" customHeight="1" thickBot="1" x14ac:dyDescent="0.3">
      <c r="C17" s="127" t="s">
        <v>302</v>
      </c>
      <c r="D17" s="128" t="s">
        <v>298</v>
      </c>
      <c r="E17" s="128" t="s">
        <v>305</v>
      </c>
      <c r="F17" s="129" t="s">
        <v>8</v>
      </c>
    </row>
    <row r="18" spans="3:6" ht="27.75" customHeight="1" thickBot="1" x14ac:dyDescent="0.3">
      <c r="C18" s="127" t="s">
        <v>303</v>
      </c>
      <c r="D18" s="128" t="s">
        <v>292</v>
      </c>
      <c r="E18" s="128" t="s">
        <v>306</v>
      </c>
      <c r="F18" s="129" t="s">
        <v>8</v>
      </c>
    </row>
    <row r="19" spans="3:6" ht="27.75" customHeight="1" thickBot="1" x14ac:dyDescent="0.3">
      <c r="C19" s="130" t="s">
        <v>304</v>
      </c>
      <c r="D19" s="128" t="s">
        <v>294</v>
      </c>
      <c r="E19" s="128" t="s">
        <v>307</v>
      </c>
      <c r="F19" s="129" t="s">
        <v>8</v>
      </c>
    </row>
    <row r="23" spans="3:6" ht="34.5" customHeight="1" thickBot="1" x14ac:dyDescent="0.3">
      <c r="C23" s="442" t="s">
        <v>317</v>
      </c>
      <c r="D23" s="442"/>
      <c r="E23" s="442"/>
      <c r="F23" s="443"/>
    </row>
    <row r="24" spans="3:6" ht="32.25" customHeight="1" thickBot="1" x14ac:dyDescent="0.3">
      <c r="C24" s="439" t="s">
        <v>265</v>
      </c>
      <c r="D24" s="440"/>
      <c r="E24" s="441"/>
      <c r="F24" s="92"/>
    </row>
    <row r="25" spans="3:6" ht="38.25" customHeight="1" thickBot="1" x14ac:dyDescent="0.3">
      <c r="C25" s="87" t="s">
        <v>252</v>
      </c>
      <c r="D25" s="431" t="s">
        <v>269</v>
      </c>
      <c r="E25" s="432"/>
    </row>
    <row r="26" spans="3:6" ht="38.25" customHeight="1" x14ac:dyDescent="0.25">
      <c r="C26" s="88" t="s">
        <v>255</v>
      </c>
      <c r="D26" s="433" t="s">
        <v>266</v>
      </c>
      <c r="E26" s="434"/>
    </row>
    <row r="27" spans="3:6" ht="38.25" customHeight="1" x14ac:dyDescent="0.25">
      <c r="C27" s="89" t="s">
        <v>4</v>
      </c>
      <c r="D27" s="435" t="s">
        <v>267</v>
      </c>
      <c r="E27" s="436"/>
    </row>
    <row r="28" spans="3:6" ht="38.25" customHeight="1" thickBot="1" x14ac:dyDescent="0.3">
      <c r="C28" s="90" t="s">
        <v>319</v>
      </c>
      <c r="D28" s="437" t="s">
        <v>268</v>
      </c>
      <c r="E28" s="438"/>
    </row>
    <row r="32" spans="3:6" ht="26.25" x14ac:dyDescent="0.4">
      <c r="C32" s="93" t="s">
        <v>275</v>
      </c>
    </row>
    <row r="33" spans="3:11" ht="15.75" thickBot="1" x14ac:dyDescent="0.3"/>
    <row r="34" spans="3:11" s="94" customFormat="1" ht="28.5" customHeight="1" thickBot="1" x14ac:dyDescent="0.25">
      <c r="C34" s="96" t="s">
        <v>270</v>
      </c>
      <c r="D34" s="97" t="s">
        <v>271</v>
      </c>
      <c r="E34" s="97" t="s">
        <v>272</v>
      </c>
      <c r="F34" s="97" t="s">
        <v>273</v>
      </c>
      <c r="G34" s="98" t="s">
        <v>274</v>
      </c>
      <c r="K34" s="95"/>
    </row>
    <row r="35" spans="3:11" s="103" customFormat="1" ht="28.5" customHeight="1" x14ac:dyDescent="0.25">
      <c r="C35" s="99" t="s">
        <v>255</v>
      </c>
      <c r="D35" s="78" t="s">
        <v>116</v>
      </c>
      <c r="E35" s="78" t="s">
        <v>116</v>
      </c>
      <c r="F35" s="78">
        <v>2</v>
      </c>
      <c r="G35" s="72">
        <v>2</v>
      </c>
      <c r="K35" s="100"/>
    </row>
    <row r="36" spans="3:11" s="103" customFormat="1" ht="28.5" customHeight="1" x14ac:dyDescent="0.25">
      <c r="C36" s="101" t="s">
        <v>255</v>
      </c>
      <c r="D36" s="79" t="s">
        <v>116</v>
      </c>
      <c r="E36" s="79" t="s">
        <v>117</v>
      </c>
      <c r="F36" s="79">
        <v>2</v>
      </c>
      <c r="G36" s="66">
        <v>1</v>
      </c>
      <c r="K36" s="100"/>
    </row>
    <row r="37" spans="3:11" s="103" customFormat="1" ht="28.5" customHeight="1" x14ac:dyDescent="0.25">
      <c r="C37" s="101" t="s">
        <v>255</v>
      </c>
      <c r="D37" s="79" t="s">
        <v>116</v>
      </c>
      <c r="E37" s="79" t="s">
        <v>118</v>
      </c>
      <c r="F37" s="79">
        <v>2</v>
      </c>
      <c r="G37" s="66">
        <v>0</v>
      </c>
      <c r="K37" s="100"/>
    </row>
    <row r="38" spans="3:11" s="103" customFormat="1" ht="28.5" customHeight="1" x14ac:dyDescent="0.25">
      <c r="C38" s="101" t="s">
        <v>255</v>
      </c>
      <c r="D38" s="79" t="s">
        <v>118</v>
      </c>
      <c r="E38" s="79" t="s">
        <v>116</v>
      </c>
      <c r="F38" s="79">
        <v>0</v>
      </c>
      <c r="G38" s="66">
        <v>2</v>
      </c>
      <c r="K38" s="100"/>
    </row>
    <row r="39" spans="3:11" s="103" customFormat="1" ht="28.5" customHeight="1" x14ac:dyDescent="0.25">
      <c r="C39" s="101" t="s">
        <v>4</v>
      </c>
      <c r="D39" s="79" t="s">
        <v>116</v>
      </c>
      <c r="E39" s="79" t="s">
        <v>116</v>
      </c>
      <c r="F39" s="79">
        <v>1</v>
      </c>
      <c r="G39" s="66">
        <v>1</v>
      </c>
      <c r="K39" s="100"/>
    </row>
    <row r="40" spans="3:11" s="103" customFormat="1" ht="28.5" customHeight="1" x14ac:dyDescent="0.25">
      <c r="C40" s="101" t="s">
        <v>4</v>
      </c>
      <c r="D40" s="79" t="s">
        <v>116</v>
      </c>
      <c r="E40" s="79" t="s">
        <v>117</v>
      </c>
      <c r="F40" s="79">
        <v>1</v>
      </c>
      <c r="G40" s="66">
        <v>0</v>
      </c>
      <c r="K40" s="100"/>
    </row>
    <row r="41" spans="3:11" s="103" customFormat="1" ht="28.5" customHeight="1" x14ac:dyDescent="0.25">
      <c r="C41" s="101" t="s">
        <v>4</v>
      </c>
      <c r="D41" s="79" t="s">
        <v>116</v>
      </c>
      <c r="E41" s="79" t="s">
        <v>118</v>
      </c>
      <c r="F41" s="79">
        <v>1</v>
      </c>
      <c r="G41" s="66">
        <v>0</v>
      </c>
      <c r="K41" s="100"/>
    </row>
    <row r="42" spans="3:11" s="103" customFormat="1" ht="28.5" customHeight="1" thickBot="1" x14ac:dyDescent="0.3">
      <c r="C42" s="102" t="s">
        <v>4</v>
      </c>
      <c r="D42" s="77" t="s">
        <v>118</v>
      </c>
      <c r="E42" s="77" t="s">
        <v>116</v>
      </c>
      <c r="F42" s="77">
        <v>0</v>
      </c>
      <c r="G42" s="69">
        <v>1</v>
      </c>
      <c r="K42" s="100"/>
    </row>
    <row r="45" spans="3:11" ht="90" x14ac:dyDescent="0.25">
      <c r="C45" s="104" t="s">
        <v>276</v>
      </c>
      <c r="E45" s="104" t="s">
        <v>277</v>
      </c>
    </row>
  </sheetData>
  <mergeCells count="14">
    <mergeCell ref="C9:F9"/>
    <mergeCell ref="G3:H3"/>
    <mergeCell ref="C2:F2"/>
    <mergeCell ref="C23:F23"/>
    <mergeCell ref="D4:E4"/>
    <mergeCell ref="D5:E5"/>
    <mergeCell ref="D6:E6"/>
    <mergeCell ref="D7:E7"/>
    <mergeCell ref="C3:E3"/>
    <mergeCell ref="D25:E25"/>
    <mergeCell ref="D26:E26"/>
    <mergeCell ref="D27:E27"/>
    <mergeCell ref="D28:E28"/>
    <mergeCell ref="C24:E24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I15"/>
  <sheetViews>
    <sheetView tabSelected="1" topLeftCell="BI1" zoomScale="55" zoomScaleNormal="55" workbookViewId="0">
      <selection activeCell="BV1" sqref="BV1:BX2"/>
    </sheetView>
  </sheetViews>
  <sheetFormatPr baseColWidth="10" defaultRowHeight="15" x14ac:dyDescent="0.25"/>
  <cols>
    <col min="1" max="1" width="1.7109375" customWidth="1"/>
    <col min="2" max="2" width="2.28515625" customWidth="1"/>
    <col min="3" max="3" width="17.85546875" style="10" customWidth="1"/>
    <col min="4" max="4" width="23.28515625" style="11" customWidth="1"/>
    <col min="5" max="5" width="21.85546875" style="12" customWidth="1"/>
    <col min="6" max="6" width="13.7109375" style="12" customWidth="1"/>
    <col min="7" max="7" width="13.140625" style="12" customWidth="1"/>
    <col min="8" max="8" width="14.7109375" style="12" customWidth="1"/>
    <col min="9" max="9" width="12.140625" style="12" customWidth="1"/>
    <col min="10" max="10" width="6.140625" style="13" customWidth="1"/>
    <col min="11" max="11" width="26.28515625" style="13" customWidth="1"/>
    <col min="12" max="12" width="19" style="14" customWidth="1"/>
    <col min="13" max="13" width="12" style="14" customWidth="1"/>
    <col min="14" max="14" width="14.5703125" style="14" customWidth="1"/>
    <col min="15" max="15" width="22.85546875" style="15" customWidth="1"/>
    <col min="16" max="16" width="18.42578125" style="13" customWidth="1"/>
    <col min="17" max="17" width="15.28515625" style="13" customWidth="1"/>
    <col min="18" max="36" width="7.5703125" style="13" customWidth="1"/>
    <col min="37" max="37" width="7.42578125" style="13" customWidth="1"/>
    <col min="38" max="38" width="16.140625" style="13" customWidth="1"/>
    <col min="39" max="39" width="15.7109375" style="13" customWidth="1"/>
    <col min="40" max="40" width="17.140625" style="13" customWidth="1"/>
    <col min="41" max="41" width="19.42578125" style="17" customWidth="1"/>
    <col min="42" max="42" width="11.140625" style="16" customWidth="1"/>
    <col min="43" max="49" width="15.140625" style="25" customWidth="1"/>
    <col min="50" max="50" width="10.140625" style="25" customWidth="1"/>
    <col min="51" max="51" width="13.42578125" style="25" customWidth="1"/>
    <col min="52" max="52" width="12.42578125" style="25" customWidth="1"/>
    <col min="53" max="53" width="11.5703125" style="25" customWidth="1"/>
    <col min="54" max="54" width="12.140625" style="25" customWidth="1"/>
    <col min="55" max="55" width="11.28515625" style="25" customWidth="1"/>
    <col min="56" max="56" width="15.28515625" style="13" customWidth="1"/>
    <col min="57" max="57" width="16.85546875" style="13" customWidth="1"/>
    <col min="58" max="58" width="13.28515625" style="18" customWidth="1"/>
    <col min="59" max="59" width="16.7109375" style="13" customWidth="1"/>
    <col min="60" max="60" width="13.140625" style="18" customWidth="1"/>
    <col min="61" max="61" width="14" style="13" customWidth="1"/>
    <col min="62" max="62" width="13.7109375" style="13" customWidth="1"/>
    <col min="63" max="63" width="15.85546875" style="18" customWidth="1"/>
    <col min="64" max="64" width="12.140625" style="18" customWidth="1"/>
    <col min="65" max="65" width="13.42578125" style="19" customWidth="1"/>
    <col min="66" max="66" width="13.28515625" style="19" customWidth="1"/>
    <col min="67" max="67" width="24.42578125" style="14" customWidth="1"/>
    <col min="68" max="68" width="20.7109375" style="14" customWidth="1"/>
    <col min="69" max="70" width="14.42578125" style="14" customWidth="1"/>
    <col min="71" max="71" width="19" style="14" customWidth="1"/>
    <col min="72" max="72" width="22.5703125" style="14" customWidth="1"/>
    <col min="73" max="73" width="19.140625" style="14" customWidth="1"/>
    <col min="74" max="74" width="20.5703125" style="17" customWidth="1"/>
    <col min="75" max="75" width="15.7109375" style="14" customWidth="1"/>
    <col min="76" max="76" width="15.140625" style="14" customWidth="1"/>
  </cols>
  <sheetData>
    <row r="1" spans="1:711" ht="12" customHeight="1" x14ac:dyDescent="0.25">
      <c r="BV1" s="382" t="s">
        <v>407</v>
      </c>
      <c r="BW1" s="383"/>
      <c r="BX1" s="384"/>
    </row>
    <row r="2" spans="1:711" ht="32.25" customHeight="1" x14ac:dyDescent="0.25">
      <c r="O2" s="20" t="s">
        <v>408</v>
      </c>
      <c r="BV2" s="385"/>
      <c r="BW2" s="386"/>
      <c r="BX2" s="387"/>
    </row>
    <row r="3" spans="1:711" ht="12" customHeight="1" x14ac:dyDescent="0.25">
      <c r="L3" s="18"/>
      <c r="M3" s="18"/>
      <c r="N3" s="18"/>
      <c r="BV3" s="382" t="s">
        <v>400</v>
      </c>
      <c r="BW3" s="383"/>
      <c r="BX3" s="384"/>
    </row>
    <row r="4" spans="1:711" ht="14.25" customHeight="1" thickBot="1" x14ac:dyDescent="0.3">
      <c r="BV4" s="385"/>
      <c r="BW4" s="386"/>
      <c r="BX4" s="387"/>
    </row>
    <row r="5" spans="1:711" ht="20.25" customHeight="1" thickBot="1" x14ac:dyDescent="0.3">
      <c r="C5" s="463" t="s">
        <v>78</v>
      </c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5"/>
      <c r="P5" s="466" t="s">
        <v>79</v>
      </c>
      <c r="Q5" s="467"/>
      <c r="R5" s="467"/>
      <c r="S5" s="467"/>
      <c r="T5" s="467"/>
      <c r="U5" s="467"/>
      <c r="V5" s="467"/>
      <c r="W5" s="467"/>
      <c r="X5" s="467"/>
      <c r="Y5" s="467"/>
      <c r="Z5" s="467"/>
      <c r="AA5" s="467"/>
      <c r="AB5" s="467"/>
      <c r="AC5" s="467"/>
      <c r="AD5" s="467"/>
      <c r="AE5" s="467"/>
      <c r="AF5" s="467"/>
      <c r="AG5" s="467"/>
      <c r="AH5" s="467"/>
      <c r="AI5" s="467"/>
      <c r="AJ5" s="467"/>
      <c r="AK5" s="467"/>
      <c r="AL5" s="467"/>
      <c r="AM5" s="467"/>
      <c r="AN5" s="467"/>
      <c r="AO5" s="467"/>
      <c r="AP5" s="467"/>
      <c r="AQ5" s="467"/>
      <c r="AR5" s="467"/>
      <c r="AS5" s="467"/>
      <c r="AT5" s="467"/>
      <c r="AU5" s="467"/>
      <c r="AV5" s="467"/>
      <c r="AW5" s="467"/>
      <c r="AX5" s="467"/>
      <c r="AY5" s="467"/>
      <c r="AZ5" s="467"/>
      <c r="BA5" s="467"/>
      <c r="BB5" s="467"/>
      <c r="BC5" s="467"/>
      <c r="BD5" s="467"/>
      <c r="BE5" s="467"/>
      <c r="BF5" s="467"/>
      <c r="BG5" s="467"/>
      <c r="BH5" s="467"/>
      <c r="BI5" s="467"/>
      <c r="BJ5" s="468"/>
      <c r="BK5" s="511" t="s">
        <v>110</v>
      </c>
      <c r="BL5" s="469" t="s">
        <v>80</v>
      </c>
      <c r="BM5" s="472" t="s">
        <v>280</v>
      </c>
      <c r="BN5" s="472"/>
      <c r="BO5" s="472"/>
      <c r="BP5" s="472"/>
      <c r="BQ5" s="472"/>
      <c r="BR5" s="472"/>
      <c r="BS5" s="472"/>
      <c r="BT5" s="472"/>
      <c r="BU5" s="472"/>
      <c r="BV5" s="472"/>
      <c r="BW5" s="472"/>
      <c r="BX5" s="473"/>
    </row>
    <row r="6" spans="1:711" ht="19.5" customHeight="1" thickBot="1" x14ac:dyDescent="0.3">
      <c r="C6" s="476" t="s">
        <v>46</v>
      </c>
      <c r="D6" s="479" t="s">
        <v>47</v>
      </c>
      <c r="E6" s="446" t="s">
        <v>112</v>
      </c>
      <c r="F6" s="505" t="s">
        <v>154</v>
      </c>
      <c r="G6" s="505"/>
      <c r="H6" s="505"/>
      <c r="I6" s="488" t="s">
        <v>121</v>
      </c>
      <c r="J6" s="491" t="s">
        <v>3</v>
      </c>
      <c r="K6" s="491" t="s">
        <v>48</v>
      </c>
      <c r="L6" s="491" t="s">
        <v>81</v>
      </c>
      <c r="M6" s="494" t="s">
        <v>82</v>
      </c>
      <c r="N6" s="485" t="s">
        <v>122</v>
      </c>
      <c r="O6" s="506" t="s">
        <v>11</v>
      </c>
      <c r="P6" s="508" t="s">
        <v>49</v>
      </c>
      <c r="Q6" s="509"/>
      <c r="R6" s="509"/>
      <c r="S6" s="509"/>
      <c r="T6" s="509"/>
      <c r="U6" s="509"/>
      <c r="V6" s="509"/>
      <c r="W6" s="509"/>
      <c r="X6" s="509"/>
      <c r="Y6" s="509"/>
      <c r="Z6" s="509"/>
      <c r="AA6" s="509"/>
      <c r="AB6" s="509"/>
      <c r="AC6" s="509"/>
      <c r="AD6" s="509"/>
      <c r="AE6" s="509"/>
      <c r="AF6" s="509"/>
      <c r="AG6" s="509"/>
      <c r="AH6" s="509"/>
      <c r="AI6" s="509"/>
      <c r="AJ6" s="509"/>
      <c r="AK6" s="509"/>
      <c r="AL6" s="509"/>
      <c r="AM6" s="509"/>
      <c r="AN6" s="510"/>
      <c r="AO6" s="480" t="s">
        <v>155</v>
      </c>
      <c r="AP6" s="481"/>
      <c r="AQ6" s="481"/>
      <c r="AR6" s="481"/>
      <c r="AS6" s="481"/>
      <c r="AT6" s="481"/>
      <c r="AU6" s="481"/>
      <c r="AV6" s="481"/>
      <c r="AW6" s="481"/>
      <c r="AX6" s="481"/>
      <c r="AY6" s="481"/>
      <c r="AZ6" s="481"/>
      <c r="BA6" s="481"/>
      <c r="BB6" s="481"/>
      <c r="BC6" s="481"/>
      <c r="BD6" s="481"/>
      <c r="BE6" s="481"/>
      <c r="BF6" s="481"/>
      <c r="BG6" s="481"/>
      <c r="BH6" s="481"/>
      <c r="BI6" s="481"/>
      <c r="BJ6" s="482"/>
      <c r="BK6" s="512"/>
      <c r="BL6" s="470"/>
      <c r="BM6" s="474"/>
      <c r="BN6" s="474"/>
      <c r="BO6" s="474"/>
      <c r="BP6" s="474"/>
      <c r="BQ6" s="474"/>
      <c r="BR6" s="474"/>
      <c r="BS6" s="474"/>
      <c r="BT6" s="474"/>
      <c r="BU6" s="474"/>
      <c r="BV6" s="474"/>
      <c r="BW6" s="474"/>
      <c r="BX6" s="475"/>
    </row>
    <row r="7" spans="1:711" ht="120.75" customHeight="1" thickBot="1" x14ac:dyDescent="0.3">
      <c r="C7" s="477"/>
      <c r="D7" s="455"/>
      <c r="E7" s="447"/>
      <c r="F7" s="455" t="s">
        <v>145</v>
      </c>
      <c r="G7" s="455" t="s">
        <v>146</v>
      </c>
      <c r="H7" s="455" t="s">
        <v>144</v>
      </c>
      <c r="I7" s="489"/>
      <c r="J7" s="492"/>
      <c r="K7" s="492"/>
      <c r="L7" s="492"/>
      <c r="M7" s="492"/>
      <c r="N7" s="486"/>
      <c r="O7" s="483"/>
      <c r="P7" s="477" t="s">
        <v>50</v>
      </c>
      <c r="Q7" s="455"/>
      <c r="R7" s="455"/>
      <c r="S7" s="455"/>
      <c r="T7" s="455"/>
      <c r="U7" s="455"/>
      <c r="V7" s="455"/>
      <c r="W7" s="455"/>
      <c r="X7" s="455"/>
      <c r="Y7" s="455"/>
      <c r="Z7" s="455"/>
      <c r="AA7" s="455"/>
      <c r="AB7" s="455"/>
      <c r="AC7" s="455"/>
      <c r="AD7" s="455"/>
      <c r="AE7" s="455"/>
      <c r="AF7" s="455"/>
      <c r="AG7" s="455"/>
      <c r="AH7" s="455"/>
      <c r="AI7" s="455"/>
      <c r="AJ7" s="455"/>
      <c r="AK7" s="455"/>
      <c r="AL7" s="455"/>
      <c r="AM7" s="455"/>
      <c r="AN7" s="483"/>
      <c r="AO7" s="495" t="s">
        <v>51</v>
      </c>
      <c r="AP7" s="496" t="s">
        <v>52</v>
      </c>
      <c r="AQ7" s="57" t="s">
        <v>213</v>
      </c>
      <c r="AR7" s="57" t="s">
        <v>214</v>
      </c>
      <c r="AS7" s="57" t="s">
        <v>215</v>
      </c>
      <c r="AT7" s="57" t="s">
        <v>216</v>
      </c>
      <c r="AU7" s="57" t="s">
        <v>217</v>
      </c>
      <c r="AV7" s="57" t="s">
        <v>219</v>
      </c>
      <c r="AW7" s="57" t="s">
        <v>218</v>
      </c>
      <c r="AX7" s="451" t="s">
        <v>310</v>
      </c>
      <c r="AY7" s="453" t="s">
        <v>311</v>
      </c>
      <c r="AZ7" s="453" t="s">
        <v>312</v>
      </c>
      <c r="BA7" s="453" t="s">
        <v>314</v>
      </c>
      <c r="BB7" s="451" t="s">
        <v>315</v>
      </c>
      <c r="BC7" s="451" t="s">
        <v>313</v>
      </c>
      <c r="BD7" s="498" t="s">
        <v>113</v>
      </c>
      <c r="BE7" s="499"/>
      <c r="BF7" s="495" t="s">
        <v>53</v>
      </c>
      <c r="BG7" s="500"/>
      <c r="BH7" s="500"/>
      <c r="BI7" s="500"/>
      <c r="BJ7" s="501"/>
      <c r="BK7" s="512"/>
      <c r="BL7" s="470"/>
      <c r="BM7" s="484" t="s">
        <v>54</v>
      </c>
      <c r="BN7" s="449"/>
      <c r="BO7" s="449"/>
      <c r="BP7" s="449"/>
      <c r="BQ7" s="449"/>
      <c r="BR7" s="449"/>
      <c r="BS7" s="449"/>
      <c r="BT7" s="450"/>
      <c r="BU7" s="449" t="s">
        <v>281</v>
      </c>
      <c r="BV7" s="449"/>
      <c r="BW7" s="449"/>
      <c r="BX7" s="450"/>
    </row>
    <row r="8" spans="1:711" ht="66.75" customHeight="1" thickBot="1" x14ac:dyDescent="0.3">
      <c r="C8" s="478"/>
      <c r="D8" s="456"/>
      <c r="E8" s="448"/>
      <c r="F8" s="456"/>
      <c r="G8" s="456"/>
      <c r="H8" s="456"/>
      <c r="I8" s="490"/>
      <c r="J8" s="493"/>
      <c r="K8" s="493"/>
      <c r="L8" s="493"/>
      <c r="M8" s="493"/>
      <c r="N8" s="487"/>
      <c r="O8" s="507"/>
      <c r="P8" s="53" t="s">
        <v>12</v>
      </c>
      <c r="Q8" s="54" t="s">
        <v>83</v>
      </c>
      <c r="R8" s="50" t="s">
        <v>55</v>
      </c>
      <c r="S8" s="50" t="s">
        <v>56</v>
      </c>
      <c r="T8" s="50" t="s">
        <v>57</v>
      </c>
      <c r="U8" s="50" t="s">
        <v>58</v>
      </c>
      <c r="V8" s="50" t="s">
        <v>59</v>
      </c>
      <c r="W8" s="50" t="s">
        <v>60</v>
      </c>
      <c r="X8" s="50" t="s">
        <v>61</v>
      </c>
      <c r="Y8" s="50" t="s">
        <v>62</v>
      </c>
      <c r="Z8" s="50" t="s">
        <v>63</v>
      </c>
      <c r="AA8" s="50" t="s">
        <v>64</v>
      </c>
      <c r="AB8" s="50" t="s">
        <v>65</v>
      </c>
      <c r="AC8" s="50" t="s">
        <v>66</v>
      </c>
      <c r="AD8" s="50" t="s">
        <v>67</v>
      </c>
      <c r="AE8" s="50" t="s">
        <v>68</v>
      </c>
      <c r="AF8" s="50" t="s">
        <v>69</v>
      </c>
      <c r="AG8" s="50" t="s">
        <v>70</v>
      </c>
      <c r="AH8" s="50" t="s">
        <v>71</v>
      </c>
      <c r="AI8" s="50" t="s">
        <v>72</v>
      </c>
      <c r="AJ8" s="50" t="s">
        <v>282</v>
      </c>
      <c r="AK8" s="51" t="s">
        <v>73</v>
      </c>
      <c r="AL8" s="26" t="s">
        <v>13</v>
      </c>
      <c r="AM8" s="54" t="s">
        <v>84</v>
      </c>
      <c r="AN8" s="76" t="s">
        <v>74</v>
      </c>
      <c r="AO8" s="478"/>
      <c r="AP8" s="497"/>
      <c r="AQ8" s="58" t="s">
        <v>128</v>
      </c>
      <c r="AR8" s="58" t="s">
        <v>127</v>
      </c>
      <c r="AS8" s="58" t="s">
        <v>126</v>
      </c>
      <c r="AT8" s="58" t="s">
        <v>220</v>
      </c>
      <c r="AU8" s="58" t="s">
        <v>129</v>
      </c>
      <c r="AV8" s="58" t="s">
        <v>130</v>
      </c>
      <c r="AW8" s="58" t="s">
        <v>131</v>
      </c>
      <c r="AX8" s="452"/>
      <c r="AY8" s="452"/>
      <c r="AZ8" s="452"/>
      <c r="BA8" s="452"/>
      <c r="BB8" s="452"/>
      <c r="BC8" s="452"/>
      <c r="BD8" s="55" t="s">
        <v>12</v>
      </c>
      <c r="BE8" s="121" t="s">
        <v>13</v>
      </c>
      <c r="BF8" s="53" t="s">
        <v>12</v>
      </c>
      <c r="BG8" s="54" t="s">
        <v>85</v>
      </c>
      <c r="BH8" s="54" t="s">
        <v>13</v>
      </c>
      <c r="BI8" s="54" t="s">
        <v>86</v>
      </c>
      <c r="BJ8" s="76" t="s">
        <v>74</v>
      </c>
      <c r="BK8" s="513"/>
      <c r="BL8" s="471"/>
      <c r="BM8" s="110" t="s">
        <v>106</v>
      </c>
      <c r="BN8" s="105" t="s">
        <v>107</v>
      </c>
      <c r="BO8" s="106" t="s">
        <v>132</v>
      </c>
      <c r="BP8" s="107" t="s">
        <v>278</v>
      </c>
      <c r="BQ8" s="107" t="s">
        <v>108</v>
      </c>
      <c r="BR8" s="107" t="s">
        <v>109</v>
      </c>
      <c r="BS8" s="107" t="s">
        <v>133</v>
      </c>
      <c r="BT8" s="108" t="s">
        <v>77</v>
      </c>
      <c r="BU8" s="109" t="s">
        <v>76</v>
      </c>
      <c r="BV8" s="107" t="s">
        <v>75</v>
      </c>
      <c r="BW8" s="107" t="s">
        <v>279</v>
      </c>
      <c r="BX8" s="108" t="s">
        <v>77</v>
      </c>
    </row>
    <row r="9" spans="1:711" s="23" customFormat="1" ht="65.25" customHeight="1" thickBot="1" x14ac:dyDescent="0.3">
      <c r="A9"/>
      <c r="B9"/>
      <c r="C9" s="457" t="s">
        <v>343</v>
      </c>
      <c r="D9" s="403" t="s">
        <v>342</v>
      </c>
      <c r="E9" s="186" t="s">
        <v>384</v>
      </c>
      <c r="F9" s="187"/>
      <c r="G9" s="34" t="s">
        <v>139</v>
      </c>
      <c r="H9" s="34" t="s">
        <v>151</v>
      </c>
      <c r="I9" s="34"/>
      <c r="J9" s="264" t="s">
        <v>93</v>
      </c>
      <c r="K9" s="266" t="s">
        <v>385</v>
      </c>
      <c r="L9" s="460" t="s">
        <v>387</v>
      </c>
      <c r="M9" s="272" t="s">
        <v>111</v>
      </c>
      <c r="N9" s="37"/>
      <c r="O9" s="522" t="s">
        <v>388</v>
      </c>
      <c r="P9" s="375" t="s">
        <v>87</v>
      </c>
      <c r="Q9" s="278">
        <v>3</v>
      </c>
      <c r="R9" s="258">
        <v>1</v>
      </c>
      <c r="S9" s="258">
        <v>1</v>
      </c>
      <c r="T9" s="258">
        <v>1</v>
      </c>
      <c r="U9" s="258">
        <v>1</v>
      </c>
      <c r="V9" s="258">
        <v>1</v>
      </c>
      <c r="W9" s="258">
        <v>1</v>
      </c>
      <c r="X9" s="258">
        <v>1</v>
      </c>
      <c r="Y9" s="258">
        <v>0</v>
      </c>
      <c r="Z9" s="258">
        <v>0</v>
      </c>
      <c r="AA9" s="258">
        <v>1</v>
      </c>
      <c r="AB9" s="258">
        <v>1</v>
      </c>
      <c r="AC9" s="258">
        <v>1</v>
      </c>
      <c r="AD9" s="258">
        <v>1</v>
      </c>
      <c r="AE9" s="258">
        <v>0</v>
      </c>
      <c r="AF9" s="258">
        <v>1</v>
      </c>
      <c r="AG9" s="258">
        <v>0</v>
      </c>
      <c r="AH9" s="258">
        <v>1</v>
      </c>
      <c r="AI9" s="258">
        <v>1</v>
      </c>
      <c r="AJ9" s="258">
        <v>0</v>
      </c>
      <c r="AK9" s="258">
        <f>SUM(R9:AJ9)</f>
        <v>14</v>
      </c>
      <c r="AL9" s="502" t="str">
        <f>IF($AK9&lt;6,"3. Moderado",IF($AK9&lt;12,"4. Mayor",IF($AK9&gt;11,"5. Catastrófico")))</f>
        <v>5. Catastrófico</v>
      </c>
      <c r="AM9" s="360">
        <v>5</v>
      </c>
      <c r="AN9" s="363" t="str">
        <f>IF(Q9+AM9=0," ",IF(OR(AND(Q9=1,AM9=1),AND(Q9=1,AM9=2),AND(Q9=2,AM9=2),AND(Q9=2,AM9=1),AND(Q9=3,AM9=1)),"Bajo",IF(OR(AND(Q9=1,AM9=3),AND(Q9=2,AM9=3),AND(Q9=3,AM9=2),AND(Q9=4,AM9=1)),"Moderado",IF(OR(AND(Q9=1,AM9=4),AND(Q9=2,AM9=4),AND(Q9=3,AM9=3),AND(Q9=4,AM9=2),AND(Q9=4,AM9=3),AND(Q9=5,AM9=1),AND(Q9=5,AM9=2)),"Alto",IF(OR(AND(Q9=2,AM9=5),AND(Q9=3,AM9=5),AND(Q9=3,AM9=4),AND(Q9=4,AM9=4),AND(Q9=4,AM9=5),AND(Q9=5,AM9=3),AND(Q9=5,AM9=4),AND(Q9=1,AM9=5),AND(Q9=5,AM9=5)),"Extremo","")))))</f>
        <v>Extremo</v>
      </c>
      <c r="AO9" s="183" t="s">
        <v>390</v>
      </c>
      <c r="AP9" s="222" t="s">
        <v>6</v>
      </c>
      <c r="AQ9" s="37">
        <v>15</v>
      </c>
      <c r="AR9" s="37">
        <v>15</v>
      </c>
      <c r="AS9" s="37">
        <v>15</v>
      </c>
      <c r="AT9" s="37">
        <v>15</v>
      </c>
      <c r="AU9" s="37">
        <v>15</v>
      </c>
      <c r="AV9" s="37">
        <v>15</v>
      </c>
      <c r="AW9" s="37">
        <v>10</v>
      </c>
      <c r="AX9" s="180">
        <f t="shared" ref="AX9:AX10" si="0">SUM(AQ9:AW9)</f>
        <v>100</v>
      </c>
      <c r="AY9" s="180" t="s">
        <v>255</v>
      </c>
      <c r="AZ9" s="180" t="s">
        <v>255</v>
      </c>
      <c r="BA9" s="180">
        <v>100</v>
      </c>
      <c r="BB9" s="320">
        <f>AVERAGE(BA9:BA11)</f>
        <v>100</v>
      </c>
      <c r="BC9" s="322" t="s">
        <v>4</v>
      </c>
      <c r="BD9" s="324" t="s">
        <v>116</v>
      </c>
      <c r="BE9" s="518" t="s">
        <v>116</v>
      </c>
      <c r="BF9" s="375" t="s">
        <v>87</v>
      </c>
      <c r="BG9" s="278">
        <v>3</v>
      </c>
      <c r="BH9" s="278" t="s">
        <v>103</v>
      </c>
      <c r="BI9" s="278">
        <v>3</v>
      </c>
      <c r="BJ9" s="369" t="str">
        <f>IF(BG9+BI9=0," ",IF(OR(AND(BG9=1,BI9=1),AND(BG9=1,BI9=2),AND(BG9=2,BI9=2),AND(BG9=2,BI9=1),AND(BG9=3,BI9=1)),"Bajo",IF(OR(AND(BG9=1,BI9=3),AND(BG9=2,BI9=3),AND(BG9=3,BI9=2),AND(BG9=4,BI9=1)),"Moderado",IF(OR(AND(BG9=1,BI9=4),AND(BG9=2,BI9=4),AND(BG9=3,BI9=3),AND(BG9=4,BI9=2),AND(BG9=4,BI9=3),AND(BG9=5,BI9=1),AND(BG9=5,BI9=2)),"Alto",IF(OR(AND(BG9=2,BI9=5),AND(BG9=1,BI9=5),AND(BG9=3,BI9=5),AND(BG9=3,BI9=4),AND(BG9=4,BI9=4),AND(BG9=4,BI9=5),AND(BG9=5,BI9=3),AND(BG9=5,BI9=4),AND(BG9=5,BI9=5)),"Extremo","")))))</f>
        <v>Alto</v>
      </c>
      <c r="BK9" s="515" t="s">
        <v>392</v>
      </c>
      <c r="BL9" s="356" t="s">
        <v>119</v>
      </c>
      <c r="BM9" s="111">
        <v>43739</v>
      </c>
      <c r="BN9" s="42">
        <v>44134</v>
      </c>
      <c r="BO9" s="133" t="s">
        <v>393</v>
      </c>
      <c r="BP9" s="43" t="s">
        <v>394</v>
      </c>
      <c r="BQ9" s="45">
        <v>1</v>
      </c>
      <c r="BR9" s="43" t="s">
        <v>395</v>
      </c>
      <c r="BS9" s="43" t="s">
        <v>396</v>
      </c>
      <c r="BT9" s="185" t="s">
        <v>395</v>
      </c>
      <c r="BU9" s="111">
        <v>43830</v>
      </c>
      <c r="BV9" s="44" t="s">
        <v>397</v>
      </c>
      <c r="BW9" s="45" t="s">
        <v>394</v>
      </c>
      <c r="BX9" s="46" t="s">
        <v>398</v>
      </c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3" customFormat="1" ht="78.75" customHeight="1" x14ac:dyDescent="0.25">
      <c r="A10"/>
      <c r="B10"/>
      <c r="C10" s="458"/>
      <c r="D10" s="404"/>
      <c r="E10" s="211" t="s">
        <v>386</v>
      </c>
      <c r="F10" s="29"/>
      <c r="G10" s="52" t="s">
        <v>139</v>
      </c>
      <c r="H10" s="52" t="s">
        <v>151</v>
      </c>
      <c r="I10" s="29"/>
      <c r="J10" s="265"/>
      <c r="K10" s="267"/>
      <c r="L10" s="461"/>
      <c r="M10" s="273"/>
      <c r="O10" s="523"/>
      <c r="P10" s="376"/>
      <c r="Q10" s="27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  <c r="AJ10" s="259"/>
      <c r="AK10" s="259"/>
      <c r="AL10" s="503"/>
      <c r="AM10" s="361"/>
      <c r="AN10" s="364"/>
      <c r="AO10" s="184" t="s">
        <v>389</v>
      </c>
      <c r="AP10" s="21" t="s">
        <v>6</v>
      </c>
      <c r="AQ10" s="30">
        <v>15</v>
      </c>
      <c r="AR10" s="30">
        <v>15</v>
      </c>
      <c r="AS10" s="30">
        <v>15</v>
      </c>
      <c r="AT10" s="30">
        <v>15</v>
      </c>
      <c r="AU10" s="30">
        <v>15</v>
      </c>
      <c r="AV10" s="30">
        <v>15</v>
      </c>
      <c r="AW10" s="30">
        <v>10</v>
      </c>
      <c r="AX10" s="27">
        <f t="shared" si="0"/>
        <v>100</v>
      </c>
      <c r="AY10" s="27" t="s">
        <v>255</v>
      </c>
      <c r="AZ10" s="27" t="s">
        <v>255</v>
      </c>
      <c r="BA10" s="27">
        <v>100</v>
      </c>
      <c r="BB10" s="321"/>
      <c r="BC10" s="323"/>
      <c r="BD10" s="325"/>
      <c r="BE10" s="519"/>
      <c r="BF10" s="376"/>
      <c r="BG10" s="279"/>
      <c r="BH10" s="279"/>
      <c r="BI10" s="279"/>
      <c r="BJ10" s="370"/>
      <c r="BK10" s="516"/>
      <c r="BL10" s="357"/>
      <c r="BM10" s="525">
        <v>43739</v>
      </c>
      <c r="BN10" s="526">
        <v>44012</v>
      </c>
      <c r="BO10" s="527" t="s">
        <v>358</v>
      </c>
      <c r="BP10" s="529" t="s">
        <v>359</v>
      </c>
      <c r="BQ10" s="530">
        <v>1</v>
      </c>
      <c r="BR10" s="388" t="s">
        <v>360</v>
      </c>
      <c r="BS10" s="388" t="s">
        <v>361</v>
      </c>
      <c r="BT10" s="348" t="s">
        <v>362</v>
      </c>
      <c r="BU10" s="350">
        <v>44012</v>
      </c>
      <c r="BV10" s="531" t="s">
        <v>363</v>
      </c>
      <c r="BW10" s="529" t="s">
        <v>359</v>
      </c>
      <c r="BX10" s="348" t="s">
        <v>364</v>
      </c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3" customFormat="1" ht="55.5" customHeight="1" thickBot="1" x14ac:dyDescent="0.3">
      <c r="A11"/>
      <c r="B11"/>
      <c r="C11" s="459"/>
      <c r="D11" s="405"/>
      <c r="E11" s="124"/>
      <c r="F11" s="38"/>
      <c r="G11" s="177"/>
      <c r="H11" s="177"/>
      <c r="I11" s="38"/>
      <c r="J11" s="402"/>
      <c r="K11" s="533"/>
      <c r="L11" s="462"/>
      <c r="M11" s="514"/>
      <c r="N11" s="56"/>
      <c r="O11" s="524"/>
      <c r="P11" s="377"/>
      <c r="Q11" s="352"/>
      <c r="R11" s="381"/>
      <c r="S11" s="381"/>
      <c r="T11" s="381"/>
      <c r="U11" s="381"/>
      <c r="V11" s="381"/>
      <c r="W11" s="381"/>
      <c r="X11" s="381"/>
      <c r="Y11" s="381"/>
      <c r="Z11" s="381"/>
      <c r="AA11" s="381"/>
      <c r="AB11" s="381"/>
      <c r="AC11" s="381"/>
      <c r="AD11" s="381"/>
      <c r="AE11" s="381"/>
      <c r="AF11" s="381"/>
      <c r="AG11" s="381"/>
      <c r="AH11" s="381"/>
      <c r="AI11" s="381"/>
      <c r="AJ11" s="381"/>
      <c r="AK11" s="381"/>
      <c r="AL11" s="504"/>
      <c r="AM11" s="362"/>
      <c r="AN11" s="365"/>
      <c r="AO11" s="188"/>
      <c r="AP11" s="39"/>
      <c r="AQ11" s="40"/>
      <c r="AR11" s="40"/>
      <c r="AS11" s="40"/>
      <c r="AT11" s="40"/>
      <c r="AU11" s="40"/>
      <c r="AV11" s="40"/>
      <c r="AW11" s="40"/>
      <c r="AX11" s="190"/>
      <c r="AY11" s="190"/>
      <c r="AZ11" s="190"/>
      <c r="BA11" s="190"/>
      <c r="BB11" s="454"/>
      <c r="BC11" s="347"/>
      <c r="BD11" s="521"/>
      <c r="BE11" s="520"/>
      <c r="BF11" s="377"/>
      <c r="BG11" s="352"/>
      <c r="BH11" s="352"/>
      <c r="BI11" s="352"/>
      <c r="BJ11" s="371"/>
      <c r="BK11" s="517"/>
      <c r="BL11" s="372"/>
      <c r="BM11" s="351"/>
      <c r="BN11" s="395"/>
      <c r="BO11" s="528"/>
      <c r="BP11" s="389"/>
      <c r="BQ11" s="362"/>
      <c r="BR11" s="389"/>
      <c r="BS11" s="389"/>
      <c r="BT11" s="349"/>
      <c r="BU11" s="351"/>
      <c r="BV11" s="532"/>
      <c r="BW11" s="389"/>
      <c r="BX11" s="349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x14ac:dyDescent="0.25">
      <c r="BF12" s="13"/>
      <c r="BH12" s="13"/>
      <c r="BK12" s="13"/>
      <c r="BL12" s="13"/>
      <c r="BM12" s="24"/>
      <c r="BN12" s="24"/>
    </row>
    <row r="13" spans="1:711" x14ac:dyDescent="0.25">
      <c r="C13" s="242" t="s">
        <v>401</v>
      </c>
      <c r="D13" s="244" t="s">
        <v>406</v>
      </c>
      <c r="E13" s="245"/>
    </row>
    <row r="14" spans="1:711" x14ac:dyDescent="0.25">
      <c r="C14" s="242" t="s">
        <v>402</v>
      </c>
      <c r="D14" s="246" t="s">
        <v>403</v>
      </c>
      <c r="E14" s="246"/>
    </row>
    <row r="15" spans="1:711" ht="26.25" x14ac:dyDescent="0.25">
      <c r="C15" s="242" t="s">
        <v>404</v>
      </c>
      <c r="D15" s="247" t="s">
        <v>405</v>
      </c>
      <c r="E15" s="248"/>
    </row>
  </sheetData>
  <autoFilter ref="C5:BX1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</autoFilter>
  <dataConsolidate/>
  <mergeCells count="94">
    <mergeCell ref="BV1:BX2"/>
    <mergeCell ref="BV3:BX4"/>
    <mergeCell ref="D13:E13"/>
    <mergeCell ref="D14:E14"/>
    <mergeCell ref="D15:E15"/>
    <mergeCell ref="BV10:BV11"/>
    <mergeCell ref="BW10:BW11"/>
    <mergeCell ref="K9:K11"/>
    <mergeCell ref="AM9:AM11"/>
    <mergeCell ref="AH9:AH11"/>
    <mergeCell ref="AJ9:AJ11"/>
    <mergeCell ref="AK9:AK11"/>
    <mergeCell ref="AI9:AI11"/>
    <mergeCell ref="V9:V11"/>
    <mergeCell ref="W9:W11"/>
    <mergeCell ref="X9:X11"/>
    <mergeCell ref="Y9:Y11"/>
    <mergeCell ref="Z9:Z11"/>
    <mergeCell ref="BX10:BX11"/>
    <mergeCell ref="BM10:BM11"/>
    <mergeCell ref="BN10:BN11"/>
    <mergeCell ref="BO10:BO11"/>
    <mergeCell ref="BP10:BP11"/>
    <mergeCell ref="BQ10:BQ11"/>
    <mergeCell ref="BR10:BR11"/>
    <mergeCell ref="BS10:BS11"/>
    <mergeCell ref="BT10:BT11"/>
    <mergeCell ref="BU10:BU11"/>
    <mergeCell ref="BL9:BL11"/>
    <mergeCell ref="M9:M11"/>
    <mergeCell ref="BK9:BK11"/>
    <mergeCell ref="BF9:BF11"/>
    <mergeCell ref="BH9:BH11"/>
    <mergeCell ref="BE9:BE11"/>
    <mergeCell ref="BD9:BD11"/>
    <mergeCell ref="BG9:BG11"/>
    <mergeCell ref="R9:R11"/>
    <mergeCell ref="S9:S11"/>
    <mergeCell ref="T9:T11"/>
    <mergeCell ref="U9:U11"/>
    <mergeCell ref="O9:O11"/>
    <mergeCell ref="P9:P11"/>
    <mergeCell ref="Q9:Q11"/>
    <mergeCell ref="AL9:AL11"/>
    <mergeCell ref="AF9:AF11"/>
    <mergeCell ref="AG9:AG11"/>
    <mergeCell ref="F6:H6"/>
    <mergeCell ref="L6:L8"/>
    <mergeCell ref="O6:O8"/>
    <mergeCell ref="P6:AN6"/>
    <mergeCell ref="AA9:AA11"/>
    <mergeCell ref="AB9:AB11"/>
    <mergeCell ref="AC9:AC11"/>
    <mergeCell ref="AD9:AD11"/>
    <mergeCell ref="AE9:AE11"/>
    <mergeCell ref="BM7:BT7"/>
    <mergeCell ref="N6:N8"/>
    <mergeCell ref="I6:I8"/>
    <mergeCell ref="J6:J8"/>
    <mergeCell ref="K6:K8"/>
    <mergeCell ref="M6:M8"/>
    <mergeCell ref="AO7:AO8"/>
    <mergeCell ref="AP7:AP8"/>
    <mergeCell ref="BD7:BE7"/>
    <mergeCell ref="BF7:BJ7"/>
    <mergeCell ref="BK5:BK8"/>
    <mergeCell ref="C9:C11"/>
    <mergeCell ref="D9:D11"/>
    <mergeCell ref="J9:J11"/>
    <mergeCell ref="L9:L11"/>
    <mergeCell ref="C5:O5"/>
    <mergeCell ref="P5:BJ5"/>
    <mergeCell ref="BL5:BL8"/>
    <mergeCell ref="BM5:BX6"/>
    <mergeCell ref="C6:C8"/>
    <mergeCell ref="D6:D8"/>
    <mergeCell ref="AO6:BJ6"/>
    <mergeCell ref="P7:AN7"/>
    <mergeCell ref="E6:E8"/>
    <mergeCell ref="BI9:BI11"/>
    <mergeCell ref="BJ9:BJ11"/>
    <mergeCell ref="BU7:BX7"/>
    <mergeCell ref="AN9:AN11"/>
    <mergeCell ref="AX7:AX8"/>
    <mergeCell ref="AY7:AY8"/>
    <mergeCell ref="AZ7:AZ8"/>
    <mergeCell ref="BA7:BA8"/>
    <mergeCell ref="BB7:BB8"/>
    <mergeCell ref="BC7:BC8"/>
    <mergeCell ref="BB9:BB11"/>
    <mergeCell ref="BC9:BC11"/>
    <mergeCell ref="F7:F8"/>
    <mergeCell ref="G7:G8"/>
    <mergeCell ref="H7:H8"/>
  </mergeCells>
  <conditionalFormatting sqref="BK9:BL9">
    <cfRule type="containsBlanks" dxfId="18" priority="5">
      <formula>LEN(TRIM(BK9))=0</formula>
    </cfRule>
    <cfRule type="containsText" dxfId="17" priority="6" operator="containsText" text="extrema">
      <formula>NOT(ISERROR(SEARCH("extrema",BK9)))</formula>
    </cfRule>
    <cfRule type="containsText" dxfId="16" priority="7" operator="containsText" text="alta">
      <formula>NOT(ISERROR(SEARCH("alta",BK9)))</formula>
    </cfRule>
    <cfRule type="containsText" dxfId="15" priority="8" operator="containsText" text="moderada">
      <formula>NOT(ISERROR(SEARCH("moderada",BK9)))</formula>
    </cfRule>
    <cfRule type="containsText" dxfId="14" priority="9" operator="containsText" text="baja">
      <formula>NOT(ISERROR(SEARCH("baja",BK9)))</formula>
    </cfRule>
  </conditionalFormatting>
  <conditionalFormatting sqref="AN9">
    <cfRule type="containsBlanks" dxfId="13" priority="3">
      <formula>LEN(TRIM(AN9))=0</formula>
    </cfRule>
    <cfRule type="containsText" dxfId="12" priority="4" operator="containsText" text="alto">
      <formula>NOT(ISERROR(SEARCH("alto",AN9)))</formula>
    </cfRule>
  </conditionalFormatting>
  <conditionalFormatting sqref="BJ9">
    <cfRule type="containsBlanks" dxfId="11" priority="1">
      <formula>LEN(TRIM(BJ9))=0</formula>
    </cfRule>
    <cfRule type="containsText" dxfId="10" priority="2" operator="containsText" text="alto">
      <formula>NOT(ISERROR(SEARCH("alto",BJ9)))</formula>
    </cfRule>
  </conditionalFormatting>
  <conditionalFormatting sqref="AN9">
    <cfRule type="containsText" dxfId="9" priority="10" operator="containsText" text="Extremo">
      <formula>NOT(ISERROR(SEARCH("Extremo",AN9)))</formula>
    </cfRule>
    <cfRule type="containsText" dxfId="8" priority="11" operator="containsText" text="Bajo">
      <formula>NOT(ISERROR(SEARCH("Bajo",AN9)))</formula>
    </cfRule>
    <cfRule type="containsText" dxfId="7" priority="12" operator="containsText" text="Moderado">
      <formula>NOT(ISERROR(SEARCH("Moderado",AN9)))</formula>
    </cfRule>
    <cfRule type="containsText" dxfId="6" priority="13" operator="containsText" text="Alto">
      <formula>NOT(ISERROR(SEARCH("Alto",AN9)))</formula>
    </cfRule>
    <cfRule type="containsText" dxfId="5" priority="14" operator="containsText" text="Extremo">
      <formula>NOT(ISERROR(SEARCH("Extremo",AN9)))</formula>
    </cfRule>
    <cfRule type="colorScale" priority="1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9">
    <cfRule type="containsText" dxfId="4" priority="16" operator="containsText" text="Extremo">
      <formula>NOT(ISERROR(SEARCH("Extremo",BJ9)))</formula>
    </cfRule>
    <cfRule type="containsText" dxfId="3" priority="17" operator="containsText" text="Bajo">
      <formula>NOT(ISERROR(SEARCH("Bajo",BJ9)))</formula>
    </cfRule>
    <cfRule type="containsText" dxfId="2" priority="18" operator="containsText" text="Moderado">
      <formula>NOT(ISERROR(SEARCH("Moderado",BJ9)))</formula>
    </cfRule>
    <cfRule type="containsText" dxfId="1" priority="19" operator="containsText" text="Alto">
      <formula>NOT(ISERROR(SEARCH("Alto",BJ9)))</formula>
    </cfRule>
    <cfRule type="containsText" dxfId="0" priority="20" operator="containsText" text="Extremo">
      <formula>NOT(ISERROR(SEARCH("Extremo",BJ9)))</formula>
    </cfRule>
    <cfRule type="colorScale" priority="2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zoomScale="90" zoomScaleNormal="90" workbookViewId="0">
      <selection activeCell="F8" sqref="F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1.42578125" style="1" customWidth="1"/>
    <col min="7" max="8" width="18" style="1" customWidth="1"/>
    <col min="9" max="16384" width="11.42578125" style="1"/>
  </cols>
  <sheetData>
    <row r="1" spans="2:8" ht="24" customHeight="1" x14ac:dyDescent="0.25"/>
    <row r="2" spans="2:8" ht="24" customHeight="1" x14ac:dyDescent="0.25"/>
    <row r="3" spans="2:8" ht="24" customHeight="1" x14ac:dyDescent="0.35">
      <c r="D3" s="406"/>
      <c r="E3" s="406"/>
      <c r="F3" s="406"/>
    </row>
    <row r="4" spans="2:8" ht="24" customHeight="1" x14ac:dyDescent="0.35">
      <c r="D4" s="406" t="s">
        <v>43</v>
      </c>
      <c r="E4" s="406"/>
      <c r="F4" s="406"/>
    </row>
    <row r="5" spans="2:8" ht="24" customHeight="1" x14ac:dyDescent="0.25"/>
    <row r="6" spans="2:8" ht="56.25" customHeight="1" x14ac:dyDescent="0.25">
      <c r="C6" s="33" t="s">
        <v>90</v>
      </c>
      <c r="D6" s="117"/>
      <c r="E6" s="117"/>
      <c r="F6" s="117"/>
      <c r="H6" s="7" t="s">
        <v>35</v>
      </c>
    </row>
    <row r="7" spans="2:8" ht="56.25" customHeight="1" x14ac:dyDescent="0.25">
      <c r="C7" s="33" t="s">
        <v>91</v>
      </c>
      <c r="D7" s="118"/>
      <c r="E7" s="117"/>
      <c r="F7" s="117"/>
      <c r="H7" s="2" t="s">
        <v>2</v>
      </c>
    </row>
    <row r="8" spans="2:8" ht="56.25" customHeight="1" x14ac:dyDescent="0.25">
      <c r="B8" s="6" t="s">
        <v>42</v>
      </c>
      <c r="C8" s="33" t="s">
        <v>92</v>
      </c>
      <c r="D8" s="118"/>
      <c r="E8" s="117"/>
      <c r="F8" s="117" t="s">
        <v>93</v>
      </c>
      <c r="H8" s="3" t="s">
        <v>4</v>
      </c>
    </row>
    <row r="9" spans="2:8" ht="56.25" customHeight="1" x14ac:dyDescent="0.25">
      <c r="C9" s="33" t="s">
        <v>94</v>
      </c>
      <c r="D9" s="119"/>
      <c r="E9" s="118"/>
      <c r="F9" s="117"/>
      <c r="H9" s="4" t="s">
        <v>1</v>
      </c>
    </row>
    <row r="10" spans="2:8" ht="56.25" customHeight="1" x14ac:dyDescent="0.25">
      <c r="C10" s="33" t="s">
        <v>284</v>
      </c>
      <c r="D10" s="119"/>
      <c r="E10" s="118"/>
      <c r="F10" s="117"/>
    </row>
    <row r="11" spans="2:8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407"/>
      <c r="E14" s="407"/>
      <c r="F14" s="407"/>
    </row>
  </sheetData>
  <mergeCells count="3">
    <mergeCell ref="D3:F3"/>
    <mergeCell ref="D14:F14"/>
    <mergeCell ref="D4:F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topLeftCell="A4" zoomScale="90" zoomScaleNormal="90" workbookViewId="0">
      <selection activeCell="D8" sqref="D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2" style="1" customWidth="1"/>
    <col min="7" max="8" width="18" style="1" customWidth="1"/>
    <col min="9" max="16384" width="11.42578125" style="1"/>
  </cols>
  <sheetData>
    <row r="3" spans="2:8" ht="21" x14ac:dyDescent="0.35">
      <c r="D3" s="406"/>
      <c r="E3" s="406"/>
      <c r="F3" s="406"/>
    </row>
    <row r="4" spans="2:8" ht="50.1" customHeight="1" x14ac:dyDescent="0.35">
      <c r="D4" s="406" t="s">
        <v>44</v>
      </c>
      <c r="E4" s="406"/>
      <c r="F4" s="406"/>
    </row>
    <row r="5" spans="2:8" ht="20.25" customHeight="1" x14ac:dyDescent="0.25"/>
    <row r="6" spans="2:8" ht="57" customHeight="1" x14ac:dyDescent="0.25">
      <c r="C6" s="33" t="s">
        <v>90</v>
      </c>
      <c r="D6" s="117"/>
      <c r="E6" s="117"/>
      <c r="F6" s="117"/>
      <c r="H6" s="7" t="s">
        <v>35</v>
      </c>
    </row>
    <row r="7" spans="2:8" ht="57" customHeight="1" x14ac:dyDescent="0.25">
      <c r="C7" s="33" t="s">
        <v>91</v>
      </c>
      <c r="D7" s="118"/>
      <c r="E7" s="117"/>
      <c r="F7" s="117"/>
      <c r="H7" s="2" t="s">
        <v>2</v>
      </c>
    </row>
    <row r="8" spans="2:8" ht="57" customHeight="1" x14ac:dyDescent="0.25">
      <c r="B8" s="6" t="s">
        <v>42</v>
      </c>
      <c r="C8" s="33" t="s">
        <v>92</v>
      </c>
      <c r="D8" s="118" t="s">
        <v>93</v>
      </c>
      <c r="E8" s="117"/>
      <c r="F8" s="117"/>
      <c r="H8" s="3" t="s">
        <v>4</v>
      </c>
    </row>
    <row r="9" spans="2:8" ht="57" customHeight="1" x14ac:dyDescent="0.25">
      <c r="C9" s="33" t="s">
        <v>94</v>
      </c>
      <c r="D9" s="119"/>
      <c r="E9" s="118"/>
      <c r="F9" s="117"/>
      <c r="H9" s="4" t="s">
        <v>1</v>
      </c>
    </row>
    <row r="10" spans="2:8" ht="57" customHeight="1" x14ac:dyDescent="0.25">
      <c r="C10" s="33" t="s">
        <v>284</v>
      </c>
      <c r="D10" s="119"/>
      <c r="E10" s="118"/>
      <c r="F10" s="117"/>
    </row>
    <row r="11" spans="2:8" ht="18" customHeight="1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407"/>
      <c r="E14" s="407"/>
      <c r="F14" s="407"/>
    </row>
  </sheetData>
  <mergeCells count="3">
    <mergeCell ref="D3:F3"/>
    <mergeCell ref="D4:F4"/>
    <mergeCell ref="D14:F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CONTEXTO</vt:lpstr>
      <vt:lpstr>MATRIZ RIESGOS PROCESO</vt:lpstr>
      <vt:lpstr>MapaInherente RP</vt:lpstr>
      <vt:lpstr>MapaResidual RP</vt:lpstr>
      <vt:lpstr>Valoración Probabilidad Impacto</vt:lpstr>
      <vt:lpstr>Solidez de los controles</vt:lpstr>
      <vt:lpstr>MATRIZ RIESGOS CORRUPCIÓN</vt:lpstr>
      <vt:lpstr>Mapa Inherente RC</vt:lpstr>
      <vt:lpstr>Mapa Residual RC</vt:lpstr>
      <vt:lpstr>Criterios</vt:lpstr>
      <vt:lpstr>CONTEXTO!Área_de_impresión</vt:lpstr>
      <vt:lpstr>'MATRIZ RIESGOS CORRUPCIÓN'!Área_de_impresión</vt:lpstr>
      <vt:lpstr>'MATRIZ RIESGOS PROCESO'!Área_de_impresión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Reina Guevara</dc:creator>
  <cp:lastModifiedBy>PROFESIONAL UNIVERSI PLANEAC</cp:lastModifiedBy>
  <cp:lastPrinted>2019-11-01T17:13:38Z</cp:lastPrinted>
  <dcterms:created xsi:type="dcterms:W3CDTF">2013-05-09T21:35:12Z</dcterms:created>
  <dcterms:modified xsi:type="dcterms:W3CDTF">2019-11-20T15:07:35Z</dcterms:modified>
</cp:coreProperties>
</file>