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UMENTOS RICARDO PARRA\TRABAJO EN CASA\MATRICES RIESGOS ACTUAL\"/>
    </mc:Choice>
  </mc:AlternateContent>
  <bookViews>
    <workbookView xWindow="0" yWindow="0" windowWidth="20490" windowHeight="7755" tabRatio="853" firstSheet="2" activeTab="6"/>
  </bookViews>
  <sheets>
    <sheet name="CONTEXTO" sheetId="26" r:id="rId1"/>
    <sheet name="MATRIZ RIESGOS PROCESO" sheetId="23" r:id="rId2"/>
    <sheet name="MapaInherente RP" sheetId="14" r:id="rId3"/>
    <sheet name="MapaResidual RP" sheetId="15" r:id="rId4"/>
    <sheet name="Valoración Probabilidad Impacto" sheetId="21" r:id="rId5"/>
    <sheet name="Solidez de los controles" sheetId="22" r:id="rId6"/>
    <sheet name="MATRIZ RIESGOS CORRUPCIÓN" sheetId="13" r:id="rId7"/>
    <sheet name="Mapa Inherente RC" sheetId="18" r:id="rId8"/>
    <sheet name="Mapa Residual RC" sheetId="19" r:id="rId9"/>
    <sheet name="Criterios" sheetId="16" r:id="rId10"/>
  </sheets>
  <definedNames>
    <definedName name="_xlnm._FilterDatabase" localSheetId="0" hidden="1">CONTEXTO!#REF!</definedName>
    <definedName name="_xlnm._FilterDatabase" localSheetId="6" hidden="1">'MATRIZ RIESGOS CORRUPCIÓN'!$C$5:$BX$11</definedName>
    <definedName name="_xlnm._FilterDatabase" localSheetId="1" hidden="1">'MATRIZ RIESGOS PROCESO'!$C$8:$AAI$8</definedName>
    <definedName name="_xlnm.Print_Area" localSheetId="0">CONTEXTO!$B$1:$H$30</definedName>
    <definedName name="_xlnm.Print_Area" localSheetId="6">'MATRIZ RIESGOS CORRUPCIÓN'!$B$1:$BX$11</definedName>
    <definedName name="_xlnm.Print_Area" localSheetId="1">'MATRIZ RIESGOS PROCESO'!$B$1:$BE$14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10" i="13" l="1"/>
  <c r="BJ9" i="13"/>
  <c r="BB9" i="13"/>
  <c r="AX9" i="13"/>
  <c r="AN9" i="13"/>
  <c r="AK9" i="13"/>
  <c r="AL9" i="13" s="1"/>
  <c r="AE10" i="23" l="1"/>
  <c r="AE12" i="23"/>
  <c r="AI12" i="23"/>
  <c r="AI9" i="23"/>
  <c r="AQ12" i="23" l="1"/>
  <c r="U12" i="23" l="1"/>
  <c r="AQ9" i="23" l="1"/>
  <c r="U9" i="23"/>
  <c r="AE9" i="23" l="1"/>
</calcChain>
</file>

<file path=xl/comments1.xml><?xml version="1.0" encoding="utf-8"?>
<comments xmlns="http://schemas.openxmlformats.org/spreadsheetml/2006/main">
  <authors>
    <author>William Hernan Otalora Cabanzo</author>
    <author>-user</author>
    <author>tc={1CEF3F13-B189-4A14-8892-F3F6A6B833C9}</author>
    <author>tc={C7484A58-73E0-423A-ACD3-1BCFEE6837F3}</author>
    <author>tc={001F630B-26D4-4724-AF12-F97B4B52BD53}</author>
    <author>tc={D6218F41-4520-4553-9479-1A1E471E9C56}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E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F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G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AH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del listado, de acuerdo al tipo de riesgo, y al mayor impacto.
Puede consultar la hoja "Valoración Impacto" para seleccionardel listado de acuerdo si es de proceso o de seguridad digital.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 la escala de tipo de impacto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X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AM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 que debe ser reportada en el </t>
        </r>
        <r>
          <rPr>
            <b/>
            <sz val="9"/>
            <color indexed="81"/>
            <rFont val="Tahoma"/>
            <family val="2"/>
          </rPr>
          <t>SIG</t>
        </r>
        <r>
          <rPr>
            <sz val="9"/>
            <color indexed="81"/>
            <rFont val="Tahoma"/>
            <family val="2"/>
          </rPr>
          <t xml:space="preserve"> en el</t>
        </r>
        <r>
          <rPr>
            <b/>
            <sz val="9"/>
            <color indexed="81"/>
            <rFont val="Tahoma"/>
            <family val="2"/>
          </rPr>
          <t xml:space="preserve"> "Menú Seguimiento"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comments2.xml><?xml version="1.0" encoding="utf-8"?>
<comments xmlns="http://schemas.openxmlformats.org/spreadsheetml/2006/main">
  <authors>
    <author>William Hernan Otalora Cabanzo</author>
    <author>-user</author>
    <author>tc={92AB8CB5-D4F2-4D3F-A7FA-B54C641C01A1}</author>
    <author>tc={76BD5CC5-ADE1-457B-B7A3-6E41E0DBC1E2}</author>
    <author>tc={0D12757F-50E4-409D-B4D2-FFAC8EF06C20}</author>
    <author>tc={170EB625-6C30-447E-A190-BCF147BF0F18}</author>
  </authors>
  <commentList>
    <comment ref="BK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Identificar la acción que se va a realizar en caso de que el riesgo se materialice; ejemplos:
- Convocar en forma extraordinaria un comité Institucional de coordinación de control interno para analizar y aplicar medidas inmediatas que, dentro de la legalidad, permitan el reabastecimiento inmediato de bienes y servicios.
- Iniciar la investigación disciplinaria, fiscal o remitir a las instancias correspondientes para el proceso penal.
-  Iniciar proceso para que se haga efectiva la póliza contratada que permite mitigar el impacto del riesgo.</t>
        </r>
      </text>
    </comment>
    <comment ref="BL5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acuedo a la política de tratamiento del riesgo del MEN
</t>
        </r>
      </text>
    </comment>
    <comment ref="D6" authorId="1" shapeId="0">
      <text>
        <r>
          <rPr>
            <b/>
            <sz val="9"/>
            <color indexed="81"/>
            <rFont val="Tahoma"/>
            <family val="2"/>
          </rPr>
          <t>William Otalora:</t>
        </r>
        <r>
          <rPr>
            <sz val="9"/>
            <color indexed="81"/>
            <rFont val="Tahoma"/>
            <family val="2"/>
          </rPr>
          <t xml:space="preserve">
Registrar el objetivo del Proceso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Identifique las debilidades y amenazas (análisis de contexto) que son posibles causas del riesgo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con el contexto al cual pertenece la causa
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Applica para Riesgos de Seguridad Digital, Ejemplo:
- base de datos SIMAT
- Base de datos de nómina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Aplica para Riesgos de Seguiridad Digital, ejemplos:
- Modificación no autorizada
En función de esta se determinan la probabilidad y el impacto del riesgo, no sobre las vulnerabilidades 7 causas.</t>
        </r>
      </text>
    </comment>
    <comment ref="O6" authorId="1" shapeId="0">
      <text>
        <r>
          <rPr>
            <b/>
            <sz val="9"/>
            <color indexed="81"/>
            <rFont val="Tahoma"/>
            <family val="2"/>
          </rPr>
          <t>William Otálora: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Enuncie las consecuencias más importantes de la materialización del riesgo.
¿que pasa si se materializa el riesgo?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Si el riesgo tiene más controlesl, adicionar lineas intermedias  para que se pueda hacer el promedio en la </t>
        </r>
        <r>
          <rPr>
            <b/>
            <sz val="9"/>
            <color indexed="81"/>
            <rFont val="Tahoma"/>
            <family val="2"/>
          </rPr>
          <t>valoración de los controles</t>
        </r>
        <r>
          <rPr>
            <sz val="9"/>
            <color indexed="81"/>
            <rFont val="Tahoma"/>
            <family val="2"/>
          </rPr>
          <t xml:space="preserve"> de forma automática  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Seleccionar
</t>
        </r>
      </text>
    </comment>
    <comment ref="AX7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calcula automáticamente (suma) valor de las respuestas</t>
        </r>
      </text>
    </comment>
    <comment ref="AY7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valor del diseño está entre 96 y 100
Moderado = si el valor del diseño está entre 86 y 95
Débil = si el valor del diseño es menor a 85</t>
        </r>
      </text>
    </comment>
    <comment ref="AZ7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Seleccionar de acuerdo a:
Fuerte = si el control se ejecuta siempre
Moderado = si el control se ejecuta algunas veces
Débil = si el control no se ejecuta</t>
        </r>
      </text>
    </comment>
    <comment ref="BA7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Dato automático.
Calcula el promedio para los controles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la tabla en hoja "Solidez de los controles"  de acuerdo a la tabla de calificación de solidez de conjunto de cotroles de acuerdo al valor promedio obtenido de los controles en la columna anterior:
Fuerte si el promedio es 100
Moderado si el valor esta entre 50 y 99
Débil si el valor es menor a 50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si el control afecta la probabilidad, el impacto o ambos. 
Los controles preventivos, afectan la probabilidad directamente; algunos de ellos al detener el proceso indirectamente afectan el impacto. Las pólizas son una forma de control preventivo y afectan directamente el impacto si se materializa el riesgo.</t>
        </r>
      </text>
    </comment>
    <comment ref="P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Valorar de acuerdo a los criterios definidos en la hoja "Mapa Inherente" y  seleccionar del listado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 el número de acuerdo al número de la probabilidad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Escriba 1   en cada una de las celdas
si la respuesta es afirmativa para cada una de las preguntas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no es necesario modificarlo,.
Cambia automaticamente con las respuestas dadas a las 19
 preguntas.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Seleccione de acuerdo al número del impacto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</t>
        </r>
        <r>
          <rPr>
            <b/>
            <sz val="9"/>
            <color indexed="81"/>
            <rFont val="Tahoma"/>
            <family val="2"/>
          </rPr>
          <t xml:space="preserve"> automático</t>
        </r>
      </text>
    </comment>
    <comment ref="AQ8" authorId="0" shapeId="0">
      <text>
        <r>
          <rPr>
            <b/>
            <sz val="8"/>
            <color indexed="81"/>
            <rFont val="Tahoma"/>
            <family val="2"/>
          </rPr>
          <t>William Otalora:</t>
        </r>
        <r>
          <rPr>
            <sz val="8"/>
            <color indexed="81"/>
            <rFont val="Tahoma"/>
            <family val="2"/>
          </rPr>
          <t xml:space="preserve">
A</t>
        </r>
        <r>
          <rPr>
            <sz val="9"/>
            <color indexed="81"/>
            <rFont val="Tahoma"/>
            <family val="2"/>
          </rPr>
          <t>signe este valor de acuerdo a la respuesta</t>
        </r>
      </text>
    </comment>
    <comment ref="BF8" authorId="0" shapeId="0">
      <text>
        <r>
          <rPr>
            <b/>
            <sz val="8"/>
            <color indexed="81"/>
            <rFont val="Tahoma"/>
            <family val="2"/>
          </rPr>
          <t>William Hernan Otalora Cabanzo:</t>
        </r>
        <r>
          <rPr>
            <sz val="8"/>
            <color indexed="81"/>
            <rFont val="Tahoma"/>
            <family val="2"/>
          </rPr>
          <t xml:space="preserve">
Seleccionar de acuerdo a la nueva ubicación del riesgo (Residual) teniendo en cuenta el desplazamiento de acuerdo a la  aplicación de la tabla de desplazamiento en la valoración del riesgo despues de controles. Ver hoja "Solides de Controles"</t>
        </r>
      </text>
    </comment>
    <comment ref="BG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 la probabilidad</t>
        </r>
      </text>
    </comment>
    <comment ref="BH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Seleccionar de acuerdo a la nueva ubicación del riesgo (Residual) teniendo en cuenta el desplazamiento de acuerdo a la valoración de controles</t>
        </r>
      </text>
    </comment>
    <comment ref="BI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Seleccionar de acuerdo al número del impacto</t>
        </r>
      </text>
    </comment>
    <comment ref="BJ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Resultado es automático
</t>
        </r>
      </text>
    </comment>
    <comment ref="BM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Definir fechas inicial y final de la actividad</t>
        </r>
      </text>
    </comment>
    <comment ref="BO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Identificadar las acciones que se van a desarrollar respecto a los controles, de acuerdo con la politica de trátamiento del riesgo seleccionada; ejemplos de acciones:
- Implementar nuevos controles en el proceso
- Implementar Software
- Implementar listas de chequeo
- Contratar polizas de seguro
- Capacitar al personal 
Las acciones estan relacionadas con las causas del riesgo y las estrategias que se pueden derivar del análisis DOFA, ejemplo:
Causa (debilidad): Desactualización de la base de datos de contratación.
Acción (estrategia): D2O1: Adquirir software para mantener actualizada la base de datos de proveedores y el registro de contrataciones. </t>
        </r>
      </text>
    </comment>
    <comment ref="BS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Evidencia de la acción:
</t>
        </r>
        <r>
          <rPr>
            <sz val="8"/>
            <color indexed="81"/>
            <rFont val="Tahoma"/>
            <family val="2"/>
          </rPr>
          <t>- Ficha del procedimiento actualizada en el SIG y comunicada a los responsables del proceso
- Software implementado
- Formato diseñado e implementado
- Capacitación realizada a los responsables del proceso (listas de asistencia)
entre otros.</t>
        </r>
      </text>
    </comment>
    <comment ref="BT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Eficacia:
Indice de cumplimiento de actividades (cumplidas/ programadas) x 100
Efectividad:
Efectividad del plan de manejo de riesos
((# de casos de desabastecimiento presentados periodo actual - # de casos de desabastecimiento presentados periodo anterior) / # de casos de desabastecimiento presentados periodo anterior) x 100</t>
        </r>
      </text>
    </comment>
    <comment ref="BU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Fecha en que se va a hacer el monitoreo y revisión por parte de los lideres de proceso con el apoyo del profesional SDO</t>
        </r>
      </text>
    </comment>
    <comment ref="BV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Acción de verificación, monitoreo y revisión
información</t>
        </r>
      </text>
    </comment>
    <comment ref="BW8" authorId="0" shapeId="0">
      <text>
        <r>
          <rPr>
            <b/>
            <sz val="9"/>
            <color indexed="81"/>
            <rFont val="Tahoma"/>
            <family val="2"/>
          </rPr>
          <t>William Hernan Otalora Cabanzo:</t>
        </r>
        <r>
          <rPr>
            <sz val="9"/>
            <color indexed="81"/>
            <rFont val="Tahoma"/>
            <family val="2"/>
          </rPr>
          <t xml:space="preserve">
El responsable del monitoreo es el líder del proceso (cargo), reporta en el SIG</t>
        </r>
      </text>
    </comment>
    <comment ref="BX8" authorId="0" shapeId="0">
      <text>
        <r>
          <rPr>
            <b/>
            <sz val="9"/>
            <color indexed="81"/>
            <rFont val="Tahoma"/>
            <family val="2"/>
          </rPr>
          <t>William Cabanzo:</t>
        </r>
        <r>
          <rPr>
            <sz val="9"/>
            <color indexed="81"/>
            <rFont val="Tahoma"/>
            <family val="2"/>
          </rPr>
          <t xml:space="preserve">
Está relacionada con el cumplimiento de las acciones asociadas al control que fueron establecidas.
Nivel de cumplimiento.
Ej: Número de fichas del proceso revisadas y ajustadas / Número de fichas del proceso.
Ej: porcentaje de cumplimiento de la acción implementar software.</t>
        </r>
      </text>
    </comment>
  </commentList>
</comments>
</file>

<file path=xl/sharedStrings.xml><?xml version="1.0" encoding="utf-8"?>
<sst xmlns="http://schemas.openxmlformats.org/spreadsheetml/2006/main" count="722" uniqueCount="420">
  <si>
    <t>Tipo de Impacto</t>
  </si>
  <si>
    <t>Bajo</t>
  </si>
  <si>
    <t>Alto</t>
  </si>
  <si>
    <t>No.</t>
  </si>
  <si>
    <t>Moderado</t>
  </si>
  <si>
    <t>ASESORÓ:</t>
  </si>
  <si>
    <t>Preventivo</t>
  </si>
  <si>
    <t>No</t>
  </si>
  <si>
    <t>Si</t>
  </si>
  <si>
    <t>Estratégico</t>
  </si>
  <si>
    <t>Operativo</t>
  </si>
  <si>
    <t>Consecuencias</t>
  </si>
  <si>
    <t>Probabilidad</t>
  </si>
  <si>
    <t>Impacto</t>
  </si>
  <si>
    <t>tipo de riesgo</t>
  </si>
  <si>
    <t>Cumplimiento</t>
  </si>
  <si>
    <t>Financiero</t>
  </si>
  <si>
    <t>Tecnológico</t>
  </si>
  <si>
    <t>factor de riesgo externo</t>
  </si>
  <si>
    <t>Político</t>
  </si>
  <si>
    <t>Ambiental</t>
  </si>
  <si>
    <t>factor de riesgo interno</t>
  </si>
  <si>
    <t>probabilidad</t>
  </si>
  <si>
    <t>impacto</t>
  </si>
  <si>
    <t>Probable</t>
  </si>
  <si>
    <t>Casi seguro</t>
  </si>
  <si>
    <t>Posible</t>
  </si>
  <si>
    <t>Improbable</t>
  </si>
  <si>
    <t>Catastrófico</t>
  </si>
  <si>
    <t>Mayor</t>
  </si>
  <si>
    <t>Menor</t>
  </si>
  <si>
    <t>riesgo inherente</t>
  </si>
  <si>
    <t xml:space="preserve">Extremo </t>
  </si>
  <si>
    <t>tipo de control</t>
  </si>
  <si>
    <t>Detectivo</t>
  </si>
  <si>
    <t>Extremo</t>
  </si>
  <si>
    <t>política de manejo</t>
  </si>
  <si>
    <t>Aceptar el riesgo</t>
  </si>
  <si>
    <t>requiere plan de mejoramiento</t>
  </si>
  <si>
    <t>Evitar el riesgo</t>
  </si>
  <si>
    <t>N.A.</t>
  </si>
  <si>
    <t>IMPACTO</t>
  </si>
  <si>
    <t>PROBABILIDAD</t>
  </si>
  <si>
    <t>Mapa de Riesgo Inherente</t>
  </si>
  <si>
    <t>Mapa de Riesgo Residual</t>
  </si>
  <si>
    <t>Seguridad y Salud en el Trabajo</t>
  </si>
  <si>
    <t>Proceso</t>
  </si>
  <si>
    <t>Objetivo</t>
  </si>
  <si>
    <t>Riesgo</t>
  </si>
  <si>
    <t>Análisis del Riesgo</t>
  </si>
  <si>
    <t>RIESGO INHERENTE</t>
  </si>
  <si>
    <t>Controles Existentes</t>
  </si>
  <si>
    <t>Tipo de Control</t>
  </si>
  <si>
    <t>RIESGO RESIDUAL</t>
  </si>
  <si>
    <t xml:space="preserve">Acciones Asociadas a los Controles </t>
  </si>
  <si>
    <t>¿Afectar al grupo de funcionarios del proceso?</t>
  </si>
  <si>
    <t>¿Afectar el cumplimiento de metas y objetivos de la dependencia?</t>
  </si>
  <si>
    <t>¿Afectar el cumplimiento de misión de la Entidad?</t>
  </si>
  <si>
    <t>¿Afectar el cumplimiento de la misión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</si>
  <si>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</si>
  <si>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</si>
  <si>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</si>
  <si>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calidad de vida de la comunidad por la pérdida
del bien o servicios o los recursos públicos?</t>
  </si>
  <si>
    <t>¿Generar pérdida de información de la Entidad?</t>
  </si>
  <si>
    <t>¿Generar intervención de los órganos de control, de la Fiscalía,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</si>
  <si>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</si>
  <si>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</si>
  <si>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</si>
  <si>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</si>
  <si>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</si>
  <si>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</si>
  <si>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</si>
  <si>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</si>
  <si>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Total</t>
  </si>
  <si>
    <t>Zona de Riesgo</t>
  </si>
  <si>
    <t>Acciones</t>
  </si>
  <si>
    <t>Fecha</t>
  </si>
  <si>
    <t>Indicador</t>
  </si>
  <si>
    <t>IDENTIFICACIÓN DEL RIESGO</t>
  </si>
  <si>
    <t>VALORACIÓN DEL RIESGO</t>
  </si>
  <si>
    <t xml:space="preserve">Política de Manejo del Riesgo
</t>
  </si>
  <si>
    <t xml:space="preserve"> Descripción</t>
  </si>
  <si>
    <t>Tipo</t>
  </si>
  <si>
    <t>Calificación Probabilidad</t>
  </si>
  <si>
    <t>Calificación Impacto</t>
  </si>
  <si>
    <t>Nueva calificación de Probabilidad</t>
  </si>
  <si>
    <t>Nueva calificación de Impacto</t>
  </si>
  <si>
    <t>3. Posible</t>
  </si>
  <si>
    <t>4. Mayor</t>
  </si>
  <si>
    <t>2. Improbable</t>
  </si>
  <si>
    <t>Casi seguro
5</t>
  </si>
  <si>
    <t>Probable
4</t>
  </si>
  <si>
    <t>Posible
3</t>
  </si>
  <si>
    <t>R1</t>
  </si>
  <si>
    <t>Improbable
2</t>
  </si>
  <si>
    <t>R2</t>
  </si>
  <si>
    <t>1
Insignificante</t>
  </si>
  <si>
    <t>calificacion probabilidad</t>
  </si>
  <si>
    <t>calificacion Impacto</t>
  </si>
  <si>
    <t>Tipo de impacto</t>
  </si>
  <si>
    <t>5. Casi seguro</t>
  </si>
  <si>
    <t>5. Catastrófico</t>
  </si>
  <si>
    <t>4. Probable</t>
  </si>
  <si>
    <t>3. Moderado</t>
  </si>
  <si>
    <t>2. Menor</t>
  </si>
  <si>
    <t>1. Insignificante</t>
  </si>
  <si>
    <t>Fecha Inicial</t>
  </si>
  <si>
    <t>Fecha final</t>
  </si>
  <si>
    <t>Meta</t>
  </si>
  <si>
    <t>Unidad Medida</t>
  </si>
  <si>
    <t>Plan de Contingencia
Frente a la Materialización del Riesgo</t>
  </si>
  <si>
    <t>Corrupción</t>
  </si>
  <si>
    <t>Causas / Vulnerabilidades</t>
  </si>
  <si>
    <t>El control ayuda a disminuir (directa / indirectamente)</t>
  </si>
  <si>
    <t>Directamenta</t>
  </si>
  <si>
    <t>Indirectamenta</t>
  </si>
  <si>
    <t>Directamente</t>
  </si>
  <si>
    <t>Indirectamente</t>
  </si>
  <si>
    <t>No disminuye</t>
  </si>
  <si>
    <t>Reducir el riesgo</t>
  </si>
  <si>
    <t>Compartir el riesgo</t>
  </si>
  <si>
    <t>Activo
(Seguridad Digital)</t>
  </si>
  <si>
    <t>Amenaza
(Seguridad Digital)</t>
  </si>
  <si>
    <t>Gerencial</t>
  </si>
  <si>
    <t>Imagen / Reputacional</t>
  </si>
  <si>
    <t>Seguridad Digital</t>
  </si>
  <si>
    <t>15  oportuna</t>
  </si>
  <si>
    <t>15 adecuado</t>
  </si>
  <si>
    <t>15 asignado</t>
  </si>
  <si>
    <t>15 confiable</t>
  </si>
  <si>
    <t>15 se investiga y resuelve</t>
  </si>
  <si>
    <t>10 completa
5 incompleta</t>
  </si>
  <si>
    <t>Actividad</t>
  </si>
  <si>
    <t>Soporte / Registro</t>
  </si>
  <si>
    <t>Económico y Financiero</t>
  </si>
  <si>
    <t>Social y Cultural</t>
  </si>
  <si>
    <t>Legal y Reglamentario</t>
  </si>
  <si>
    <t>Personal</t>
  </si>
  <si>
    <t>Financieros</t>
  </si>
  <si>
    <t>Procesos</t>
  </si>
  <si>
    <t>Estratégicos</t>
  </si>
  <si>
    <t>Tecnología</t>
  </si>
  <si>
    <t>Comunicación Interna</t>
  </si>
  <si>
    <t>Contexto del Proceso</t>
  </si>
  <si>
    <t>Contexto de proceso</t>
  </si>
  <si>
    <t>Contexto
Externo</t>
  </si>
  <si>
    <t>Contexto
Interno</t>
  </si>
  <si>
    <t>Diseño del proceso</t>
  </si>
  <si>
    <t>Interacciones con otros procesos</t>
  </si>
  <si>
    <t>Transversalidad</t>
  </si>
  <si>
    <t>Procedimientos asociados</t>
  </si>
  <si>
    <t>Responsables del proceso</t>
  </si>
  <si>
    <t>Comunicación entre procesos</t>
  </si>
  <si>
    <t>Activos de seguridad digital del proceso</t>
  </si>
  <si>
    <t>Establecimiento del Contexto</t>
  </si>
  <si>
    <t>Evaluación  del Riesgo</t>
  </si>
  <si>
    <t>1. Rara vez</t>
  </si>
  <si>
    <t>4. Incumplimiento en las metas y objetivos institucionales afectando el cumplimiento en las metas de gobierno.</t>
  </si>
  <si>
    <t>5. Credibilidad o imagen / Imagen institucional afectada en el orden nacional o regional por actos o hechos de corrupción comprobados.</t>
  </si>
  <si>
    <t>4. Credibilidad o imagen / Imagen institucional afectada en el orden nacional o regional por incumplimientos en la prestación del servicio a los usuarios o ciudadanos.</t>
  </si>
  <si>
    <t>3. Credibilidad o imagen / Imagen institucional afectada en el orden nacional o regional por retrasos en la prestación del servicio a los usuarios o ciudadanos.</t>
  </si>
  <si>
    <t>2. Credibilidad o imagen / Imagen institucional afectada localmente por retrasos en la prestación del servicio a los usuarios o ciudadanos</t>
  </si>
  <si>
    <t>1. Credibilidad o imagen / No se afecta la imagen institucional de forma significativa.</t>
  </si>
  <si>
    <t>5. Legal / Intervención por parte de un ente de control u otro ente regulador.</t>
  </si>
  <si>
    <t>3. Legal / Investigaciones penales, fiscales o disciplinarias.</t>
  </si>
  <si>
    <t>2. Legal / Reclamaciones o quejas de los usuarios, que implican investigaciones internas disciplinarias.</t>
  </si>
  <si>
    <t>5. Operativo / Interrupción de las operaciones de la entidad por más de cinco (5) días.</t>
  </si>
  <si>
    <t>4. Operativo / Interrupción de las operaciones de la entidad por más de dos (2) días.</t>
  </si>
  <si>
    <t>3. Operativo / Interrupción de las operaciones de la entidad por un (1) día.</t>
  </si>
  <si>
    <t>2. Operativo / Interrupción de las operaciones de la entidad por algunas horas.</t>
  </si>
  <si>
    <t>1. Operativo / No hay interrupción de las operaciones de la entidad.</t>
  </si>
  <si>
    <t>4. Legal / Sanción por parte del ente de control u otro ente regulador.</t>
  </si>
  <si>
    <t xml:space="preserve">1. Legal / No se generan sanciones económicas o administrativas. </t>
  </si>
  <si>
    <t>5. Ambientales/Alteraciones catastróficas en el ambiente</t>
  </si>
  <si>
    <t xml:space="preserve">4. Ambientales/Alteraciones significativas o sanciones </t>
  </si>
  <si>
    <t>3. Ambientales/Alteraciones importante o quejas de la comunidad</t>
  </si>
  <si>
    <t>2. Ambientales/Cambios leves en el ambiente</t>
  </si>
  <si>
    <t>1. Ambientales/No genera consecuencias</t>
  </si>
  <si>
    <t>5. Seguridad y Salud en el Trabajo/Una o más fatalidades</t>
  </si>
  <si>
    <t>4. Seguridad y Salud en el Trabajo/Incapacidad total, permanente</t>
  </si>
  <si>
    <t>3. Seguridad y Salud en el Trabajo/Incapacidad parcial, permanente   &gt; a 10 días</t>
  </si>
  <si>
    <t>2. Seguridad y Salud en el Trabajo/Incapacidad temporal entre 1 y 10 días</t>
  </si>
  <si>
    <t>1. Seguridad y Salud en el Trabajo/Lesión leve o menor</t>
  </si>
  <si>
    <t>5. Disponibilidad Información / Pérdida de información crítica para la entidad que no se puede recuperar.</t>
  </si>
  <si>
    <t>4. Disponibilidad Información / Pérdida de información crítica que puede ser recuperada de forma parcial o incompleta.</t>
  </si>
  <si>
    <t>3. Disponibilidad Información / Inoportunidad en la información, ocasionando retrasos en la atención a los usuarios.</t>
  </si>
  <si>
    <t>2. Disponibilidad Información / Menor</t>
  </si>
  <si>
    <t>1. Disponibilidad Información / Insignificante</t>
  </si>
  <si>
    <t>5. Confidencialidad de información/Catastrófico</t>
  </si>
  <si>
    <t>4. Confidencialidad de información/Mayor</t>
  </si>
  <si>
    <t>3. Confidencialidad de información/Moderado</t>
  </si>
  <si>
    <t>2. Confidencialidad de información/Menor</t>
  </si>
  <si>
    <t>1. Confidencialidad de información/Insignificante</t>
  </si>
  <si>
    <t>5. Integridad Información/Catastrófico</t>
  </si>
  <si>
    <t>4. Integridad Información/Mayor</t>
  </si>
  <si>
    <t>3. Integridad Información/Moderado</t>
  </si>
  <si>
    <t>2. Integridad Información/Menor</t>
  </si>
  <si>
    <t>1. Integridad Información/Insignificante</t>
  </si>
  <si>
    <t>5. Incumplimiento en las metas y objetivos institucionales afectando de forma grave la ejecución presupuestal.</t>
  </si>
  <si>
    <t>NIVEL</t>
  </si>
  <si>
    <t xml:space="preserve"> - Interrupción de las operaciones de la entidad por más de cinco (5) días.
- Intervención por parte de un ente de control u otro ente regulador.
- Pérdida de información crítica para la entidad que no se puede recuperar.
- Incumplimiento en las metas y objetivos institucionales afectando de forma grave la ejecución presupuestal.
- Imagen institucional afectada en el orden nacional o regional por actos o hechos de corrupción comprobados.</t>
  </si>
  <si>
    <t xml:space="preserve"> - Interrupción de las operaciones de la entidad por un (1) día.
- Reclamaciones o quejas de los usuarios que podrían implicar una denuncia ante los entes reguladores o una demanda de largo alcance para la entidad.
- Inoportunidad en la información, ocasionando retrasos en la atención a los usuarios.
- Reproceso de actividades y aumento de carga operativa.
- Imagen institucional afectada en el orden nacional o regional por retrasos en la prestación del servicio a los usuarios o ciudadanos.
- Investigaciones penales, fiscales o disciplinarias.</t>
  </si>
  <si>
    <t>IMPACTO CUANTITATIVO</t>
  </si>
  <si>
    <t>IMPACTO CUALITATIVO</t>
  </si>
  <si>
    <t xml:space="preserve"> - Impacto que afecte la ejecución presupuestal en un valor ≥50%.
- Pérdida de cobertura en la prestación de los servicios de la entidad ≥50%.
- Pago de indemnizaciones a terceros por acciones legales que pueden afectar el presupuesto total de la entidad en un valor ≥50%.
- Pago de sanciones económicas por incumplimiento en la normatividad aplicable ante un ente regulador, las cuales afectan en un valor ≥50% del presupuesto general de la entidad.</t>
  </si>
  <si>
    <t xml:space="preserve"> - Impacto que afecte la ejecución presupuestal en un valor ≥20%.
- Pérdida de cobertura en la prestación de los servicios de la entidad ≥20%.
- Pago de indemnizaciones a terceros por acciones legales que pueden afectar el presupuesto total de la entidad en un valor ≥20%.
- Pago de sanciones económicas por incumplimiento en la normatividad aplicable ante un ente regulador, las cuales afectan en un valor ≥20% del presupuesto general de la entidad.</t>
  </si>
  <si>
    <t xml:space="preserve"> - Interrupción de las operaciones de la entidad por más de dos (2) días.
- Pérdida de información crítica que puede ser recuperada de forma parcial o incompleta.
- Sanción por parte del ente de control u otro ente regulador.
- Incumplimiento en las metas y objetivos institucionales afectando el cumplimiento en las metas de gobierno.
- Imagen institucional afectada en el orden nacional o regional por incumplimientos en la prestación</t>
  </si>
  <si>
    <t xml:space="preserve"> - Impacto que afecte la ejecución presupuestal en un valor ≥5%.
- Pérdida de cobertura en la prestación de los servicios de la entidad ≥10%.
- Pago de indemnizaciones a terceros por acciones legales que pueden afectar el presupuesto
total de la entidad en un valor ≥5%.
- Pago de sanciones económicas por incumplimiento en la normatividad aplicable ante un ente regulador, las cuales afectan en un valor ≥5% del presupuesto general de la entidad.</t>
  </si>
  <si>
    <t xml:space="preserve"> - Interrupción de las operaciones de la entidad por algunas horas.
- Reclamaciones o quejas de los usuarios, que implican investigaciones internas disciplinarias.
- Imagen institucional afectada localmente por retrasos en la prestación del servicio a los usuarios o ciudadanos.</t>
  </si>
  <si>
    <t xml:space="preserve"> - Impacto que afecte la ejecución presupuestal en un valor ≥1%.
 - Pérdida de cobertura en la prestación de los servicios de la entidad ≥5%.
- Pago de indemnizaciones a terceros por acciones legales que pueden afectar el presupuesto total de la entidad en un valor ≥1%.
- Pago de sanciones económicas por incumplimiento en la normatividad aplicable ante un ente regulador, las cuales afectan en un valor ≥1% del presupuesto general de la entidad.</t>
  </si>
  <si>
    <t xml:space="preserve"> - No hay interrupción de las operaciones de la entidad.
- No se generan sanciones económicas o administrativas.
- No se afecta la imagen institucional de forma significativa.</t>
  </si>
  <si>
    <t xml:space="preserve"> - Impacto que afecte la ejecución presupuestal en un valor ≥0,5%.
- Pérdida de cobertura en la prestación de los servicios de la entidad ≥1%.
- Pago de indemnizaciones a terceros por acciones legales que pueden afectar el presupuesto
total de la entidad en un valor ≥0,5%.
- Pago de sanciones económicas por incumplimiento en la normatividad aplicable ante un ente regulador, las cuales afectan en un valor ≥0,5% del presupuesto general de la entidad.</t>
  </si>
  <si>
    <t>Criterios para calificar el impacto – Riesgos de Gestión</t>
  </si>
  <si>
    <t>¿Existe un responsable asignado a la ejecución
del control?</t>
  </si>
  <si>
    <t>¿El responsable tiene la autoridad y adecuada
segregación de funciones en la ejecución
del control?</t>
  </si>
  <si>
    <t>¿La oportunidad en que se ejecuta el control
ayuda a prevenir la mitigación del riesgo o a
detectar la materialización del riesgo de manera
oportuna?</t>
  </si>
  <si>
    <t>¿Las actividades que se desarrollan en el
control realmente buscan por si sola prevenir
o detectar las causas que pueden dar origen
al riesgo?</t>
  </si>
  <si>
    <t>¿La fuente de información que se utiliza en el
desarrollo del control es información confiable
que permita mitigar el riesgo?</t>
  </si>
  <si>
    <t>¿Se deja evidencia o rastro de la ejecución del
control que permita a cualquier tercero con la
evidencia llegar a la misma conclusión?</t>
  </si>
  <si>
    <t>¿Las observaciones, desviaciones o diferencias
identificadas como resultados de la
ejecución del control son investigadas y resueltas
de manera oportuna?</t>
  </si>
  <si>
    <t>15 prevenir 
10  detectar</t>
  </si>
  <si>
    <t>DESCRIPTOR</t>
  </si>
  <si>
    <t>DESCRIPCIÓN</t>
  </si>
  <si>
    <t>FRECUENCIA</t>
  </si>
  <si>
    <t>CALIFICACION DE LA PROBABILIDAD</t>
  </si>
  <si>
    <t>Rara vez</t>
  </si>
  <si>
    <t xml:space="preserve">• Es viable que el evento ocurra en la mayoría de las circunstancias
</t>
  </si>
  <si>
    <t>• Se espera que el evento ocurra en la mayoría de las circunstancias.</t>
  </si>
  <si>
    <t xml:space="preserve">• El evento podrá ocurrir en algún momento.
</t>
  </si>
  <si>
    <t>• El evento puede ocurrir en algún momento.</t>
  </si>
  <si>
    <t>• El evento puede ocurrir sólo en circunstancias excepcionales (poco comunes o anormales)</t>
  </si>
  <si>
    <t>Almenos 1 vez en el último año.</t>
  </si>
  <si>
    <t>Más de 1 vez al año.</t>
  </si>
  <si>
    <t>Almenos 1 vez en los últimos 5 años.</t>
  </si>
  <si>
    <t>Almenos 1 vez en los últimos 2 años.</t>
  </si>
  <si>
    <t>No se ha presentado en los últimos 5 años.</t>
  </si>
  <si>
    <t>CATASTRÓFICO
5</t>
  </si>
  <si>
    <t>MAYOR
4</t>
  </si>
  <si>
    <t>MODERADO
3</t>
  </si>
  <si>
    <t>MENOR
2</t>
  </si>
  <si>
    <t>INSIGNIFICANTE
1</t>
  </si>
  <si>
    <t>Criterios para calificar el impacto – Riesgos de Seguridad Digital</t>
  </si>
  <si>
    <t>Afectación ≥X% de la población. 
Afectación ≥X% del presupuesto anual de la entidad. 
Afectación muy grave del medio ambiente que requiere de ≥X años de recuperación.</t>
  </si>
  <si>
    <t>Afectación muy grave de la integridad de la información debido al interés particular de los empleados y terceros. 
Afectación muy grave de la disponibilidad de la información debido al interés particular de los empleados y terceros. 
Afectación muy grave de la confidencialidad de la información debido al interés particular de los empleados y terceros.</t>
  </si>
  <si>
    <t>Afectación ≥X% de la población. 
Afectación ≥X% del presupuesto anual de la entidad. 
Afectación importante del medio ambiente que requiere de ≥X meses de recuperación.</t>
  </si>
  <si>
    <t>Afectación grave de la integridad de la información debido al interés particular de los empleados y terceros. 
Afectación grave de la disponibilidad de la información debido al interés particular de los empleados y terceros. 
Afectación grave de la confidencialidad de la información debido al interés particular de los empleados y terceros.</t>
  </si>
  <si>
    <t>Afectación ≥X% de la población. 
Afectación ≥X% del presupuesto anual de la entidad. 
Afectación leve del medio ambiente requiere de ≥X semanas de recuperación.</t>
  </si>
  <si>
    <t>Afectación moderada de la integridad de la información debido al interés particular de los empleados y terceros. 
Afectación moderada de la disponibilidad de la información debido al interés particular de los empleados y terceros. 
Afectación moderada de la confidencialidad de la información debido al interés particular de los empleados y terceros.</t>
  </si>
  <si>
    <t>Afectación ≥X% de la población. 
Afectación ≥X% del presupuesto anual de la entidad. 
Afectación leve del medio ambiente requiere de ≥X días de recuperación.</t>
  </si>
  <si>
    <t>Afectación leve de la integridad. 
Afectación leve de la disponibilidad. 
Afectación leve de la confidencialidad.</t>
  </si>
  <si>
    <t>Afectación ≥X% de la población. 
Afectación ≥X% del presupuesto anual de la entidad. 
No hay afectación medioambiental.</t>
  </si>
  <si>
    <t>Sin afectación de la integridad. 
Sin afectación de la disponibilidad. 
Sin afectación de la confidencialidad.</t>
  </si>
  <si>
    <t>RANGO DE CALIFICACIÓN</t>
  </si>
  <si>
    <t>Evaluación del Diseño del Control</t>
  </si>
  <si>
    <t>RESULTADO -
PESO EN LA EVALUACIÓN DEL DISEÑO DEL CONTROL</t>
  </si>
  <si>
    <t>Fuerte</t>
  </si>
  <si>
    <t>Debil</t>
  </si>
  <si>
    <t>Calificación entre 96 y 100</t>
  </si>
  <si>
    <t>Calificación entre 86 y 95</t>
  </si>
  <si>
    <t>Calificación entre 0 y 85</t>
  </si>
  <si>
    <t>Evaluación de la Ejecución del Control</t>
  </si>
  <si>
    <t>RESULTADO -
PESO EN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</si>
  <si>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</si>
  <si>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</si>
  <si>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</si>
  <si>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Calificación de la Solidez del Conjunto de Controles</t>
  </si>
  <si>
    <t>El promedio de la solidez individual de cada control al sumarlos y ponderarlos es igual a 100</t>
  </si>
  <si>
    <t>El promedio de la solidez individual de cada control al sumarlos y ponderarlos está entre 50 y 99.</t>
  </si>
  <si>
    <t>El promedio de la solidez individual de cada control al sumarlos y ponderarlos es  menor a 50.</t>
  </si>
  <si>
    <t>RESULTADO -
EVALUACIÓN DE LA SOLIDEZ DEL CONJUNTO DE CONTROLES</t>
  </si>
  <si>
    <t>SOLIDEZ DEL CONJUNTO DE LOS CONTROLES</t>
  </si>
  <si>
    <t>CONTROLES AYUDAN A DISMINUIR LA PROBABILIDAD</t>
  </si>
  <si>
    <t>CONTROLES AYUDAN A DISMINUIR IMPACTO</t>
  </si>
  <si>
    <t># COLUMNAS EN LA MATRIZ DE RIESGO QUE SE DESPLAZA EN EL EJE DE LA PROBABILIDAD</t>
  </si>
  <si>
    <t># COLUMNAS EN LA MATRIZ DE RIESGO QUE SE DESPLAZA EN EL EJE DE IMPACTO</t>
  </si>
  <si>
    <t xml:space="preserve"> Posibles desplazamientos de la probabilidad y del impacto de los riesgos / Identificación Riesgos Residual</t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</si>
  <si>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Si la solidez del conjunto de los
controles es débil, este no disminuirá
ningún cuadrante de impacto o probabilidad asociado al riesgo.</t>
    </r>
  </si>
  <si>
    <r>
      <rPr>
        <b/>
        <sz val="11"/>
        <color theme="1"/>
        <rFont val="Calibri"/>
        <family val="2"/>
        <scheme val="minor"/>
      </rPr>
      <t>I M P O R TA N T E</t>
    </r>
    <r>
      <rPr>
        <sz val="11"/>
        <color theme="1"/>
        <rFont val="Calibri"/>
        <family val="2"/>
        <scheme val="minor"/>
      </rPr>
      <t xml:space="preserve">
Tratándose de riesgos de corrupción
únicamente hay disminución de probabilidad.
Es decir, para el impacto no opera el desplazamiento.</t>
    </r>
  </si>
  <si>
    <t>Responsable / Actividad</t>
  </si>
  <si>
    <t>Responsable / Monitoreo</t>
  </si>
  <si>
    <t>PLANES DE TRATAMIENTO
(Líderes de Proceso)</t>
  </si>
  <si>
    <t>Monitoreo</t>
  </si>
  <si>
    <t>¿Generar daño ambiental?</t>
  </si>
  <si>
    <t xml:space="preserve">
Insignificante</t>
  </si>
  <si>
    <t>Rara vez
1</t>
  </si>
  <si>
    <t>Peso del Diseño de cada control</t>
  </si>
  <si>
    <t>Peso de la ejecución de cada control</t>
  </si>
  <si>
    <t>Fuerte:</t>
  </si>
  <si>
    <t>calificación</t>
  </si>
  <si>
    <t>entre 96 y 100</t>
  </si>
  <si>
    <t>fuerte (siempre se ejecuta)</t>
  </si>
  <si>
    <t>fuerte + fuerte = fuerte</t>
  </si>
  <si>
    <t xml:space="preserve">moderado (algunas veces) </t>
  </si>
  <si>
    <t>fuerte + moderado = moderado</t>
  </si>
  <si>
    <t xml:space="preserve">débil (no se ejecuta) </t>
  </si>
  <si>
    <t xml:space="preserve">fuerte + débil = débil </t>
  </si>
  <si>
    <t>Moderado:</t>
  </si>
  <si>
    <t>entre 86 y 95</t>
  </si>
  <si>
    <t xml:space="preserve">fuerte (siempre se ejecuta) </t>
  </si>
  <si>
    <t>moderado + fuerte = moderado</t>
  </si>
  <si>
    <t>moderado + moderado = moderado</t>
  </si>
  <si>
    <t xml:space="preserve">moderado + débil = débil </t>
  </si>
  <si>
    <t>Débil:</t>
  </si>
  <si>
    <t>calificación entre</t>
  </si>
  <si>
    <t>0 y 85</t>
  </si>
  <si>
    <t xml:space="preserve">débil + fuerte = débil </t>
  </si>
  <si>
    <t>débil + moderado = débil</t>
  </si>
  <si>
    <t xml:space="preserve">débil + débil = débil </t>
  </si>
  <si>
    <t>Solidez individual de cada control:
Fuerte: 100
Moderado: 50
Débil: 0</t>
  </si>
  <si>
    <t>Se debe establecer acciones para fortalecer el control
Si / No</t>
  </si>
  <si>
    <t>Total
Diseñó Control</t>
  </si>
  <si>
    <t>Peso Diseño del control</t>
  </si>
  <si>
    <t>Peso de la Ejecución</t>
  </si>
  <si>
    <t>Solidez de Controles</t>
  </si>
  <si>
    <t xml:space="preserve">solidez Individual del control </t>
  </si>
  <si>
    <t>Calificación Controles</t>
  </si>
  <si>
    <t>Calificación del diseño de cada control:</t>
  </si>
  <si>
    <t>Calificación de Solidez de Conjunto de Controles</t>
  </si>
  <si>
    <t>Calificación de Solidez Individual de cada Control</t>
  </si>
  <si>
    <t>Débil</t>
  </si>
  <si>
    <t>CONTEXTO EXTERNO</t>
  </si>
  <si>
    <t>CONTEXTO INTERNO</t>
  </si>
  <si>
    <t>CONTEXTO DEL PROCESO</t>
  </si>
  <si>
    <t>Económico y financiero</t>
  </si>
  <si>
    <t>Social Cultural</t>
  </si>
  <si>
    <t>Diseño del Proceso</t>
  </si>
  <si>
    <t>Interacción Con Otros Procesos</t>
  </si>
  <si>
    <t>Procedimientos Asociados</t>
  </si>
  <si>
    <t>Responsables del Proceso</t>
  </si>
  <si>
    <t>Comunicación Entre Procesos</t>
  </si>
  <si>
    <t>Activos de Seguridad Digital del Proceso</t>
  </si>
  <si>
    <t>OPORTUNIDAD</t>
  </si>
  <si>
    <t>AMENAZA</t>
  </si>
  <si>
    <t>DEBILIDAD</t>
  </si>
  <si>
    <t>FORTALEZA</t>
  </si>
  <si>
    <t>Estrategias DO</t>
  </si>
  <si>
    <t>Estrategias FA</t>
  </si>
  <si>
    <t>PROCESO:</t>
  </si>
  <si>
    <t>Fecha de elaboración:</t>
  </si>
  <si>
    <t>Objetivo del Proceso:</t>
  </si>
  <si>
    <t>Estrategias FO</t>
  </si>
  <si>
    <t xml:space="preserve">ANÁLISIS DEL CONTEXTO </t>
  </si>
  <si>
    <t xml:space="preserve">Promover espacios orientados al desarrollo  del ser humano a través de la promoción de actividades físicas, psicológicas, espirituales, socioeconómicas, deportivas y culturales  propendiendo por la prestación de un excelente servicio,  potencializando en la comunidad educativa el ser, el estar y el pertenecer. </t>
  </si>
  <si>
    <t>BIENESTAR UNIVERSITARIO</t>
  </si>
  <si>
    <t>Posible autorización de estimulos educativos sin el cumplimiento de los requisitos</t>
  </si>
  <si>
    <t>Confusion por tener dos plataformas RYCA para autorizar los estimulos</t>
  </si>
  <si>
    <t>Presentación de documentos adulterados o falsos por parte de los estudiantes</t>
  </si>
  <si>
    <t>La gran variedad de estimulos educativos ofertados por la Institución y a traves de los convenion con los entes publicos y privado</t>
  </si>
  <si>
    <t xml:space="preserve">* Hallazgo por los entes de control                                                     * Detrimento patrimonial                       * Traumatismo a estudiantes por cobros no aplicados debidamente.    </t>
  </si>
  <si>
    <t>Debido a que la Institución actualmente maneja dos plataformas (RYCA I y II), la variedad de estimulos que se ofertan en la Institución y otros estimulos que se otorgan por convenios con los entes privados y públicos lo que puede generar errores en la aprobación de estimulos, de igual manera para algunos estimulos se deben presentar documentos aportados por parte de los estudiantes para ser aprobados; los cuales se puede presentar falsedad y adulteración a los mismos</t>
  </si>
  <si>
    <t xml:space="preserve">Verificar en el sistema o en físico los documentos que son requsitos para la aprobación de estímulo  </t>
  </si>
  <si>
    <t>Negar la aprobación del estímulo</t>
  </si>
  <si>
    <t>Realizar seguimientos periodicos de los estudiantes con los estimulos aprobados en la plataforma</t>
  </si>
  <si>
    <t>Lider de Bienestar Universitario</t>
  </si>
  <si>
    <t>Informe Seguimiento de aprobación de estimulos educativos semestral</t>
  </si>
  <si>
    <t>Realizar seguimiento a los estudiantes con estimulos aprobados en el semestre B de 2019</t>
  </si>
  <si>
    <t>Informe Seguimiento</t>
  </si>
  <si>
    <t>Informe de seguimiento elaborado</t>
  </si>
  <si>
    <t>Realizar auditoria a los estimulos educativos</t>
  </si>
  <si>
    <t>Asesor Control Interno</t>
  </si>
  <si>
    <t>Informe</t>
  </si>
  <si>
    <t>Informe de auditoría</t>
  </si>
  <si>
    <t>Informe auditoría aprobado</t>
  </si>
  <si>
    <t>Programar y ejecutar auditoría de Bienestar Universitario incluyendo la aprobación de estímulos educativos</t>
  </si>
  <si>
    <t>Informe de auditoría Aprobado</t>
  </si>
  <si>
    <t>Los docentes no cumplan con los horarios establecidos por parte de la oficina de Bienestar Universitario</t>
  </si>
  <si>
    <t>Falta de competancias de los docentes en las area de deporte y cultura</t>
  </si>
  <si>
    <t>Posible Incumplimiento a las electivas por parte de los docentes que las orientan</t>
  </si>
  <si>
    <t>Se puede presentar incumplimiento por parte de los docentes en los horarios establecidos por la oficina de Bienestar Universitario y por no contar con las competencias requeridas para orientas las areas de deporte y cultura que fueron asiganadas</t>
  </si>
  <si>
    <t xml:space="preserve">                                                                  * Incorfomrsmo por parte de estudiantes con el docente asignado.                                                *Incumplimiento al reglamento estudiantil                                                             </t>
  </si>
  <si>
    <t>Entregar planillas de notas y registro de asistencia</t>
  </si>
  <si>
    <t>No reportar para nomina de pago a los docentes que no cumplieron los horarios y las competencias</t>
  </si>
  <si>
    <t xml:space="preserve">Gestionar ante la Alta Dirección la solicitud de un coordinador de electivas.                 </t>
  </si>
  <si>
    <t xml:space="preserve">Sensibilizar a docentes y estudiantes en el cumplimiento de los horarios. </t>
  </si>
  <si>
    <t>Requerimiento de servicios</t>
  </si>
  <si>
    <t>Formarto requerimiento de servicios</t>
  </si>
  <si>
    <t>Requerimiento de servicios diligenciado</t>
  </si>
  <si>
    <t>Asistencia de los docentes y estudiantes</t>
  </si>
  <si>
    <t>Registros de asistencia</t>
  </si>
  <si>
    <t>Estudiantes y docentes sensibilizados/ total de estudiantes inscritos y docentes contratados</t>
  </si>
  <si>
    <t>Elaborar requerimiento de solicitud de profesional para corrdinación de electivas</t>
  </si>
  <si>
    <t>lider de Bienestar Universitario</t>
  </si>
  <si>
    <t>Formato de requerimiento aprobado</t>
  </si>
  <si>
    <t>Programar y desarrollar reunión para la sensiblización a los docenes y estudiantes en el cumplimiento de los horarios</t>
  </si>
  <si>
    <t>Influencia de terceros para las actuaciones de los profesionales responsables de los procesos</t>
  </si>
  <si>
    <t>Posibilidad de recibir o solicitar cualquier dadiva o beneficio a nombre propio o de terceros con el fin de aprobar estimulos educativos sin el cumplimiento de los requisitos</t>
  </si>
  <si>
    <t>Intereses particulares y politicos favoreciendo a estudiantes sin cumplir los requisitos</t>
  </si>
  <si>
    <t>El responsable de la aprocación de los estimulos en la plataforma RYCA se deja influenciar por terceros a traves dadiva o beneficio propio, concediendo estimulos educativos sin cumplir los requisitos</t>
  </si>
  <si>
    <t xml:space="preserve">                                                           * Hallazgos en las auditorias internas sin fundamentos.                                                           * Decrimento patrimonial                      *Sanciones por entes de Control</t>
  </si>
  <si>
    <t>Verificar en el sistema o en físico los documentos que son requsitos para la aprobación de estímulo</t>
  </si>
  <si>
    <t xml:space="preserve">Revisar la Lista de chequeo de los requisitos para la aprobación de estimulos                 </t>
  </si>
  <si>
    <t xml:space="preserve">Revisar la lista de chequeo de los requisitos para la aprobación de estimulos                                                               </t>
  </si>
  <si>
    <t>Negar los estimulos educativos en el sistema de los estudiantes que no cumple requisitos</t>
  </si>
  <si>
    <t xml:space="preserve">Realizar la aprobaciones de los estimulos educativos en la plataforma RYCA II sin la presencia de los estudiantes </t>
  </si>
  <si>
    <t>Lider Bienestar Universitario</t>
  </si>
  <si>
    <t>Estimulos aprobados</t>
  </si>
  <si>
    <t>Reporte en el sistema de estimulos aprobados</t>
  </si>
  <si>
    <t>Aprobar estimulos educativos de los 1 al 6 semestre en la plataforma RYCA II</t>
  </si>
  <si>
    <t>Estimulos aprobados en el sistema</t>
  </si>
  <si>
    <t>FORMATO MATRIZ DE RIESGOS DE PROCESO BIENESTAR UNIVERSITARIO</t>
  </si>
  <si>
    <t xml:space="preserve">VERSIÓN: 3.0 </t>
  </si>
  <si>
    <t xml:space="preserve">Elaboro: </t>
  </si>
  <si>
    <t xml:space="preserve">Reviso: </t>
  </si>
  <si>
    <t xml:space="preserve">Fecha Elaboración: </t>
  </si>
  <si>
    <t xml:space="preserve">Octubre 01 de 2019 </t>
  </si>
  <si>
    <t xml:space="preserve">Yeimy Lorena Rodríguez </t>
  </si>
  <si>
    <t>CÓDIGO: MR-VAB-01</t>
  </si>
  <si>
    <t>FORMATO MATRIZ DE RIESGOS DE CORRUPCIÓN BIENESTAR UNIVERSITARIO</t>
  </si>
  <si>
    <t>SEGUIMIENTO CONTROL INTERNO</t>
  </si>
  <si>
    <t>FECHA</t>
  </si>
  <si>
    <t>RESPONSABLE</t>
  </si>
  <si>
    <t>SEGUIMIENTOS MATRIZ DE RIESGO</t>
  </si>
  <si>
    <t>Se evidencia seguimientos por parte de la lideres del proceso y la profesional de apoyo a la aprobación de los estimulos de los estudiantes en la plataforma RYCA I y II</t>
  </si>
  <si>
    <t>Se evidencia contrato de presntación de servicios en el semestre A de 2020 con el objeto de "seguimiento a docentes de electivas"</t>
  </si>
  <si>
    <t>Se evidencia 5 reuniones con sus rescpectivas actas con los docentes de electivas en en las cuales se sensiblizo el cumplimiento en los horarios de las clases</t>
  </si>
  <si>
    <t>COMENTARIOS O RESULTADOS Y EVIDENCIAS</t>
  </si>
  <si>
    <t>Se evidencia en los reportes de la plataforma RYCA II la aprobación de los estímulos solicitados por los estudiantes</t>
  </si>
  <si>
    <t>Se evidencia informe de seguimiento estimulos educativos Institucionales semestre A de 2020 en la plataforma RYCA II de fecha marzo 19 de 2020</t>
  </si>
  <si>
    <t>Se evidencia informe de seguimiento estimulos educativos Institucionales semestre A de 2020 en la plataforma RYCA II de fecha marzo 19 de 2020, se tiene proyectada la auditoría a Bienestar Universitario en el semestre B de 2020</t>
  </si>
  <si>
    <t xml:space="preserve">Luis Alberto Vasquez Guerra (Asesor Planeación)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</si>
</sst>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Black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 tint="4.9989318521683403E-2"/>
      <name val="Arial"/>
      <family val="2"/>
    </font>
    <font>
      <b/>
      <sz val="9"/>
      <color rgb="FF000000"/>
      <name val="Arial"/>
      <family val="2"/>
    </font>
    <font>
      <b/>
      <sz val="10.5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12"/>
      <color rgb="FF000000"/>
      <name val="Arial"/>
      <family val="2"/>
    </font>
    <font>
      <b/>
      <sz val="18"/>
      <color theme="1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7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70">
    <xf numFmtId="0" fontId="0" fillId="0" borderId="0" xfId="0"/>
    <xf numFmtId="0" fontId="0" fillId="3" borderId="0" xfId="0" applyFill="1"/>
    <xf numFmtId="0" fontId="3" fillId="5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wrapText="1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3" borderId="0" xfId="0" applyFont="1" applyFill="1" applyAlignment="1">
      <alignment horizontal="left" vertical="center"/>
    </xf>
    <xf numFmtId="14" fontId="8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2" xfId="2" applyFont="1" applyBorder="1" applyAlignment="1" applyProtection="1">
      <alignment horizontal="left" vertical="center" wrapText="1"/>
      <protection hidden="1"/>
    </xf>
    <xf numFmtId="0" fontId="7" fillId="0" borderId="2" xfId="1" applyFont="1" applyBorder="1" applyAlignment="1">
      <alignment horizontal="left" vertical="center" wrapText="1"/>
    </xf>
    <xf numFmtId="0" fontId="0" fillId="0" borderId="2" xfId="0" applyBorder="1"/>
    <xf numFmtId="14" fontId="8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11" fillId="9" borderId="18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" fillId="0" borderId="10" xfId="2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1" fillId="0" borderId="18" xfId="2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14" fontId="1" fillId="0" borderId="10" xfId="2" applyNumberFormat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 wrapText="1"/>
    </xf>
    <xf numFmtId="14" fontId="1" fillId="0" borderId="7" xfId="2" applyNumberFormat="1" applyFont="1" applyBorder="1" applyAlignment="1" applyProtection="1">
      <alignment horizontal="center" vertical="center" wrapText="1"/>
      <protection hidden="1"/>
    </xf>
    <xf numFmtId="0" fontId="24" fillId="6" borderId="18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0" fontId="0" fillId="0" borderId="18" xfId="0" applyBorder="1"/>
    <xf numFmtId="0" fontId="13" fillId="6" borderId="30" xfId="0" applyFont="1" applyFill="1" applyBorder="1" applyAlignment="1">
      <alignment horizontal="center" vertical="center" wrapText="1"/>
    </xf>
    <xf numFmtId="0" fontId="29" fillId="6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3" fillId="3" borderId="13" xfId="0" applyFont="1" applyFill="1" applyBorder="1" applyAlignment="1">
      <alignment horizontal="center" vertical="center" readingOrder="1"/>
    </xf>
    <xf numFmtId="0" fontId="32" fillId="0" borderId="14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readingOrder="1"/>
    </xf>
    <xf numFmtId="49" fontId="33" fillId="3" borderId="18" xfId="0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readingOrder="1"/>
    </xf>
    <xf numFmtId="0" fontId="33" fillId="3" borderId="5" xfId="0" applyFont="1" applyFill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2" fillId="0" borderId="40" xfId="0" applyFont="1" applyBorder="1" applyAlignment="1">
      <alignment vertical="center" wrapText="1"/>
    </xf>
    <xf numFmtId="0" fontId="32" fillId="0" borderId="41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0" fontId="26" fillId="0" borderId="5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1" fillId="6" borderId="0" xfId="0" applyFont="1" applyFill="1" applyAlignment="1">
      <alignment vertical="center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12" borderId="27" xfId="0" applyFont="1" applyFill="1" applyBorder="1" applyAlignment="1">
      <alignment horizontal="center" vertical="center" wrapText="1"/>
    </xf>
    <xf numFmtId="0" fontId="26" fillId="12" borderId="28" xfId="0" applyFont="1" applyFill="1" applyBorder="1" applyAlignment="1">
      <alignment horizontal="center" vertical="center" wrapText="1"/>
    </xf>
    <xf numFmtId="0" fontId="26" fillId="12" borderId="29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0" fillId="8" borderId="0" xfId="0" applyFill="1" applyAlignment="1">
      <alignment vertical="top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14" fontId="1" fillId="0" borderId="9" xfId="2" applyNumberFormat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>
      <alignment horizontal="left" vertical="center" wrapText="1"/>
    </xf>
    <xf numFmtId="14" fontId="1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4" xfId="1" applyFont="1" applyBorder="1" applyAlignment="1">
      <alignment horizontal="left" vertical="center" wrapText="1"/>
    </xf>
    <xf numFmtId="14" fontId="1" fillId="0" borderId="13" xfId="2" applyNumberFormat="1" applyFont="1" applyBorder="1" applyAlignment="1" applyProtection="1">
      <alignment vertical="center" wrapText="1"/>
      <protection hidden="1"/>
    </xf>
    <xf numFmtId="14" fontId="1" fillId="0" borderId="17" xfId="2" applyNumberFormat="1" applyFont="1" applyBorder="1" applyAlignment="1" applyProtection="1">
      <alignment horizontal="center" vertical="center" wrapText="1"/>
      <protection hidden="1"/>
    </xf>
    <xf numFmtId="0" fontId="35" fillId="7" borderId="2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0" fontId="31" fillId="12" borderId="24" xfId="0" applyFont="1" applyFill="1" applyBorder="1" applyAlignment="1">
      <alignment vertical="center" wrapText="1"/>
    </xf>
    <xf numFmtId="0" fontId="31" fillId="12" borderId="54" xfId="0" applyFont="1" applyFill="1" applyBorder="1" applyAlignment="1">
      <alignment vertical="center" wrapText="1"/>
    </xf>
    <xf numFmtId="0" fontId="36" fillId="0" borderId="4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justify" vertical="center" wrapText="1"/>
    </xf>
    <xf numFmtId="0" fontId="36" fillId="0" borderId="5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justify" vertical="center" wrapText="1"/>
    </xf>
    <xf numFmtId="0" fontId="7" fillId="6" borderId="10" xfId="1" applyFont="1" applyFill="1" applyBorder="1" applyAlignment="1">
      <alignment horizontal="left" vertical="center" wrapText="1"/>
    </xf>
    <xf numFmtId="0" fontId="7" fillId="6" borderId="2" xfId="1" applyFont="1" applyFill="1" applyBorder="1" applyAlignment="1">
      <alignment horizontal="left" vertical="center" wrapText="1"/>
    </xf>
    <xf numFmtId="0" fontId="7" fillId="6" borderId="10" xfId="1" applyFont="1" applyFill="1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4" fontId="1" fillId="0" borderId="14" xfId="2" applyNumberFormat="1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4" fontId="1" fillId="0" borderId="36" xfId="2" applyNumberFormat="1" applyFont="1" applyBorder="1" applyAlignment="1" applyProtection="1">
      <alignment horizontal="center" vertical="center" wrapText="1"/>
      <protection hidden="1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7" fillId="0" borderId="57" xfId="1" applyFont="1" applyBorder="1" applyAlignment="1">
      <alignment vertical="center" wrapText="1"/>
    </xf>
    <xf numFmtId="14" fontId="1" fillId="0" borderId="59" xfId="2" applyNumberFormat="1" applyFont="1" applyBorder="1" applyAlignment="1" applyProtection="1">
      <alignment vertical="center" wrapText="1"/>
      <protection hidden="1"/>
    </xf>
    <xf numFmtId="0" fontId="8" fillId="0" borderId="36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left" vertical="center" wrapText="1"/>
    </xf>
    <xf numFmtId="0" fontId="14" fillId="3" borderId="27" xfId="0" applyFont="1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58" xfId="0" applyFont="1" applyFill="1" applyBorder="1" applyAlignment="1">
      <alignment vertical="center" wrapText="1"/>
    </xf>
    <xf numFmtId="0" fontId="8" fillId="6" borderId="33" xfId="0" applyFont="1" applyFill="1" applyBorder="1" applyAlignment="1">
      <alignment vertical="center" wrapText="1"/>
    </xf>
    <xf numFmtId="0" fontId="8" fillId="6" borderId="5" xfId="0" applyFont="1" applyFill="1" applyBorder="1" applyAlignment="1">
      <alignment vertical="center" wrapText="1"/>
    </xf>
    <xf numFmtId="0" fontId="8" fillId="6" borderId="1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8" fillId="6" borderId="57" xfId="0" applyFont="1" applyFill="1" applyBorder="1" applyAlignment="1">
      <alignment vertical="center" wrapText="1"/>
    </xf>
    <xf numFmtId="0" fontId="14" fillId="6" borderId="27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18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3" borderId="0" xfId="0" applyFont="1" applyFill="1" applyAlignment="1">
      <alignment vertical="center" wrapText="1"/>
    </xf>
    <xf numFmtId="0" fontId="14" fillId="3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8" fillId="3" borderId="42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vertical="center"/>
    </xf>
    <xf numFmtId="0" fontId="5" fillId="13" borderId="2" xfId="0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8" fillId="0" borderId="30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top" wrapText="1"/>
    </xf>
    <xf numFmtId="0" fontId="18" fillId="0" borderId="42" xfId="0" applyFont="1" applyBorder="1" applyAlignment="1">
      <alignment vertical="top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4" xfId="1" applyFont="1" applyBorder="1" applyAlignment="1">
      <alignment horizontal="center" vertical="center" wrapText="1"/>
    </xf>
    <xf numFmtId="0" fontId="38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3" borderId="18" xfId="0" applyFont="1" applyFill="1" applyBorder="1" applyAlignment="1">
      <alignment vertical="center" wrapText="1"/>
    </xf>
    <xf numFmtId="0" fontId="38" fillId="3" borderId="18" xfId="0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30" xfId="1" applyFont="1" applyBorder="1" applyAlignment="1">
      <alignment horizontal="left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0" fillId="0" borderId="57" xfId="0" applyBorder="1"/>
    <xf numFmtId="0" fontId="1" fillId="6" borderId="57" xfId="0" applyFont="1" applyFill="1" applyBorder="1" applyAlignment="1">
      <alignment horizontal="left" vertical="top" wrapText="1"/>
    </xf>
    <xf numFmtId="0" fontId="1" fillId="0" borderId="57" xfId="2" applyFont="1" applyBorder="1" applyAlignment="1" applyProtection="1">
      <alignment horizontal="left" vertical="center" wrapText="1"/>
      <protection hidden="1"/>
    </xf>
    <xf numFmtId="0" fontId="0" fillId="0" borderId="57" xfId="0" applyBorder="1" applyAlignment="1">
      <alignment horizontal="center" vertical="center"/>
    </xf>
    <xf numFmtId="0" fontId="7" fillId="0" borderId="59" xfId="1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35" fillId="5" borderId="2" xfId="0" applyFont="1" applyFill="1" applyBorder="1" applyAlignment="1">
      <alignment horizontal="center" vertical="center" wrapText="1"/>
    </xf>
    <xf numFmtId="14" fontId="1" fillId="0" borderId="33" xfId="2" applyNumberFormat="1" applyFont="1" applyBorder="1" applyAlignment="1" applyProtection="1">
      <alignment horizontal="center" vertical="center" wrapText="1"/>
      <protection hidden="1"/>
    </xf>
    <xf numFmtId="14" fontId="1" fillId="0" borderId="5" xfId="2" applyNumberFormat="1" applyFont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vertical="center" wrapText="1"/>
    </xf>
    <xf numFmtId="0" fontId="1" fillId="0" borderId="3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35" fillId="4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1" fillId="0" borderId="28" xfId="2" applyFont="1" applyBorder="1" applyAlignment="1" applyProtection="1">
      <alignment horizontal="left" vertical="center" wrapText="1"/>
      <protection hidden="1"/>
    </xf>
    <xf numFmtId="14" fontId="1" fillId="0" borderId="35" xfId="2" applyNumberFormat="1" applyFont="1" applyBorder="1" applyAlignment="1" applyProtection="1">
      <alignment horizontal="center" vertical="center" wrapText="1"/>
      <protection hidden="1"/>
    </xf>
    <xf numFmtId="0" fontId="11" fillId="16" borderId="17" xfId="0" applyFont="1" applyFill="1" applyBorder="1" applyAlignment="1">
      <alignment horizontal="center" vertical="center" wrapText="1"/>
    </xf>
    <xf numFmtId="0" fontId="11" fillId="16" borderId="18" xfId="0" applyFont="1" applyFill="1" applyBorder="1" applyAlignment="1">
      <alignment horizontal="center" vertical="center" wrapText="1"/>
    </xf>
    <xf numFmtId="0" fontId="11" fillId="16" borderId="19" xfId="0" applyFont="1" applyFill="1" applyBorder="1" applyAlignment="1">
      <alignment horizontal="center" vertical="center" wrapText="1"/>
    </xf>
    <xf numFmtId="0" fontId="13" fillId="17" borderId="30" xfId="0" applyFont="1" applyFill="1" applyBorder="1" applyAlignment="1">
      <alignment horizontal="center" vertical="center" wrapText="1"/>
    </xf>
    <xf numFmtId="0" fontId="29" fillId="17" borderId="18" xfId="0" applyFont="1" applyFill="1" applyBorder="1" applyAlignment="1">
      <alignment horizontal="center" vertical="center" wrapText="1"/>
    </xf>
    <xf numFmtId="0" fontId="23" fillId="17" borderId="18" xfId="0" applyFont="1" applyFill="1" applyBorder="1" applyAlignment="1">
      <alignment horizontal="center" vertical="center" wrapText="1"/>
    </xf>
    <xf numFmtId="0" fontId="23" fillId="17" borderId="19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7" borderId="18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14" fontId="11" fillId="18" borderId="20" xfId="0" applyNumberFormat="1" applyFont="1" applyFill="1" applyBorder="1" applyAlignment="1">
      <alignment horizontal="center" vertical="center" wrapText="1"/>
    </xf>
    <xf numFmtId="14" fontId="11" fillId="18" borderId="4" xfId="0" applyNumberFormat="1" applyFont="1" applyFill="1" applyBorder="1" applyAlignment="1">
      <alignment horizontal="center" vertical="center" wrapText="1"/>
    </xf>
    <xf numFmtId="0" fontId="11" fillId="18" borderId="4" xfId="0" applyFont="1" applyFill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 wrapText="1"/>
    </xf>
    <xf numFmtId="0" fontId="11" fillId="18" borderId="21" xfId="0" applyFont="1" applyFill="1" applyBorder="1" applyAlignment="1">
      <alignment horizontal="center" vertical="center" wrapText="1"/>
    </xf>
    <xf numFmtId="0" fontId="11" fillId="19" borderId="0" xfId="0" applyFont="1" applyFill="1" applyAlignment="1">
      <alignment horizontal="center" vertical="center" wrapText="1"/>
    </xf>
    <xf numFmtId="0" fontId="11" fillId="19" borderId="34" xfId="0" applyFont="1" applyFill="1" applyBorder="1" applyAlignment="1">
      <alignment horizontal="center" vertical="center" wrapText="1"/>
    </xf>
    <xf numFmtId="0" fontId="11" fillId="19" borderId="21" xfId="0" applyFont="1" applyFill="1" applyBorder="1" applyAlignment="1">
      <alignment horizontal="center" vertical="center" wrapText="1"/>
    </xf>
    <xf numFmtId="0" fontId="14" fillId="20" borderId="2" xfId="0" applyFont="1" applyFill="1" applyBorder="1" applyAlignment="1">
      <alignment horizontal="center" wrapText="1"/>
    </xf>
    <xf numFmtId="0" fontId="11" fillId="6" borderId="30" xfId="0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8" xfId="1" applyFont="1" applyBorder="1" applyAlignment="1">
      <alignment vertical="center" wrapText="1"/>
    </xf>
    <xf numFmtId="0" fontId="11" fillId="21" borderId="47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11" fillId="6" borderId="31" xfId="0" applyNumberFormat="1" applyFont="1" applyFill="1" applyBorder="1" applyAlignment="1">
      <alignment horizontal="center" vertical="center" wrapText="1"/>
    </xf>
    <xf numFmtId="14" fontId="11" fillId="6" borderId="30" xfId="0" applyNumberFormat="1" applyFont="1" applyFill="1" applyBorder="1" applyAlignment="1">
      <alignment horizontal="center" vertical="center" wrapText="1"/>
    </xf>
    <xf numFmtId="0" fontId="11" fillId="6" borderId="74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14" fontId="1" fillId="0" borderId="20" xfId="2" applyNumberFormat="1" applyFont="1" applyBorder="1" applyAlignment="1" applyProtection="1">
      <alignment horizontal="center" vertical="center" wrapText="1"/>
      <protection hidden="1"/>
    </xf>
    <xf numFmtId="14" fontId="1" fillId="0" borderId="43" xfId="2" applyNumberFormat="1" applyFont="1" applyBorder="1" applyAlignment="1" applyProtection="1">
      <alignment horizontal="center" vertical="center" wrapText="1"/>
      <protection hidden="1"/>
    </xf>
    <xf numFmtId="14" fontId="1" fillId="0" borderId="4" xfId="2" applyNumberFormat="1" applyFont="1" applyBorder="1" applyAlignment="1" applyProtection="1">
      <alignment horizontal="center" vertical="center" wrapText="1"/>
      <protection hidden="1"/>
    </xf>
    <xf numFmtId="14" fontId="1" fillId="0" borderId="42" xfId="2" applyNumberFormat="1" applyFont="1" applyBorder="1" applyAlignment="1" applyProtection="1">
      <alignment horizontal="center" vertical="center" wrapText="1"/>
      <protection hidden="1"/>
    </xf>
    <xf numFmtId="0" fontId="8" fillId="0" borderId="57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8" fillId="6" borderId="42" xfId="0" applyFont="1" applyFill="1" applyBorder="1" applyAlignment="1">
      <alignment horizontal="left" vertical="top" wrapText="1"/>
    </xf>
    <xf numFmtId="0" fontId="14" fillId="6" borderId="30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4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42" xfId="0" applyFont="1" applyFill="1" applyBorder="1" applyAlignment="1">
      <alignment horizontal="left" vertical="top" wrapText="1"/>
    </xf>
    <xf numFmtId="0" fontId="25" fillId="0" borderId="30" xfId="2" applyFont="1" applyBorder="1" applyAlignment="1" applyProtection="1">
      <alignment horizontal="center" vertical="center" wrapText="1"/>
      <protection hidden="1"/>
    </xf>
    <xf numFmtId="0" fontId="25" fillId="0" borderId="4" xfId="2" applyFont="1" applyBorder="1" applyAlignment="1" applyProtection="1">
      <alignment horizontal="center" vertical="center" wrapText="1"/>
      <protection hidden="1"/>
    </xf>
    <xf numFmtId="0" fontId="25" fillId="0" borderId="42" xfId="2" applyFont="1" applyBorder="1" applyAlignment="1" applyProtection="1">
      <alignment horizontal="center" vertical="center" wrapText="1"/>
      <protection hidden="1"/>
    </xf>
    <xf numFmtId="0" fontId="15" fillId="0" borderId="30" xfId="2" applyFont="1" applyBorder="1" applyAlignment="1" applyProtection="1">
      <alignment horizontal="center" vertical="center" wrapText="1"/>
      <protection hidden="1"/>
    </xf>
    <xf numFmtId="0" fontId="15" fillId="0" borderId="4" xfId="2" applyFont="1" applyBorder="1" applyAlignment="1" applyProtection="1">
      <alignment horizontal="center" vertical="center" wrapText="1"/>
      <protection hidden="1"/>
    </xf>
    <xf numFmtId="0" fontId="15" fillId="0" borderId="42" xfId="2" applyFont="1" applyBorder="1" applyAlignment="1" applyProtection="1">
      <alignment horizontal="center" vertical="center" wrapText="1"/>
      <protection hidden="1"/>
    </xf>
    <xf numFmtId="0" fontId="15" fillId="0" borderId="47" xfId="1" applyFont="1" applyBorder="1" applyAlignment="1">
      <alignment horizontal="center" vertical="center" wrapText="1"/>
    </xf>
    <xf numFmtId="0" fontId="15" fillId="0" borderId="46" xfId="1" applyFont="1" applyBorder="1" applyAlignment="1">
      <alignment horizontal="center" vertical="center" wrapText="1"/>
    </xf>
    <xf numFmtId="0" fontId="7" fillId="0" borderId="47" xfId="1" applyFont="1" applyBorder="1" applyAlignment="1">
      <alignment horizontal="left" vertical="top" wrapText="1"/>
    </xf>
    <xf numFmtId="0" fontId="7" fillId="0" borderId="46" xfId="1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7" fillId="5" borderId="30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7" fillId="5" borderId="42" xfId="1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42" xfId="0" applyFont="1" applyFill="1" applyBorder="1" applyAlignment="1">
      <alignment horizontal="center" vertical="top" wrapText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45" xfId="1" applyFont="1" applyFill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5" fillId="0" borderId="31" xfId="2" applyFont="1" applyBorder="1" applyAlignment="1" applyProtection="1">
      <alignment horizontal="center" vertical="center" wrapText="1"/>
      <protection hidden="1"/>
    </xf>
    <xf numFmtId="0" fontId="15" fillId="0" borderId="20" xfId="2" applyFont="1" applyBorder="1" applyAlignment="1" applyProtection="1">
      <alignment horizontal="center" vertical="center" wrapText="1"/>
      <protection hidden="1"/>
    </xf>
    <xf numFmtId="0" fontId="15" fillId="0" borderId="43" xfId="2" applyFont="1" applyBorder="1" applyAlignment="1" applyProtection="1">
      <alignment horizontal="center" vertical="center" wrapText="1"/>
      <protection hidden="1"/>
    </xf>
    <xf numFmtId="0" fontId="16" fillId="0" borderId="3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7" fillId="0" borderId="59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14" fontId="1" fillId="0" borderId="58" xfId="2" applyNumberFormat="1" applyFont="1" applyBorder="1" applyAlignment="1" applyProtection="1">
      <alignment horizontal="center" vertical="center" wrapText="1"/>
      <protection hidden="1"/>
    </xf>
    <xf numFmtId="2" fontId="24" fillId="6" borderId="30" xfId="0" applyNumberFormat="1" applyFont="1" applyFill="1" applyBorder="1" applyAlignment="1">
      <alignment horizontal="center" vertical="center" wrapText="1"/>
    </xf>
    <xf numFmtId="2" fontId="24" fillId="6" borderId="4" xfId="0" applyNumberFormat="1" applyFont="1" applyFill="1" applyBorder="1" applyAlignment="1">
      <alignment horizontal="center" vertical="center" wrapText="1"/>
    </xf>
    <xf numFmtId="0" fontId="25" fillId="0" borderId="10" xfId="2" applyFont="1" applyBorder="1" applyAlignment="1" applyProtection="1">
      <alignment horizontal="center" vertical="center" wrapText="1"/>
      <protection hidden="1"/>
    </xf>
    <xf numFmtId="0" fontId="25" fillId="0" borderId="2" xfId="2" applyFont="1" applyBorder="1" applyAlignment="1" applyProtection="1">
      <alignment horizontal="center" vertical="center" wrapText="1"/>
      <protection hidden="1"/>
    </xf>
    <xf numFmtId="0" fontId="25" fillId="0" borderId="57" xfId="2" applyFont="1" applyBorder="1" applyAlignment="1" applyProtection="1">
      <alignment horizontal="center" vertical="center" wrapText="1"/>
      <protection hidden="1"/>
    </xf>
    <xf numFmtId="0" fontId="15" fillId="0" borderId="61" xfId="2" applyFont="1" applyBorder="1" applyAlignment="1" applyProtection="1">
      <alignment horizontal="center" vertical="center" wrapText="1"/>
      <protection hidden="1"/>
    </xf>
    <xf numFmtId="0" fontId="15" fillId="0" borderId="35" xfId="2" applyFont="1" applyBorder="1" applyAlignment="1" applyProtection="1">
      <alignment horizontal="center" vertical="center" wrapText="1"/>
      <protection hidden="1"/>
    </xf>
    <xf numFmtId="0" fontId="23" fillId="17" borderId="30" xfId="0" applyFont="1" applyFill="1" applyBorder="1" applyAlignment="1">
      <alignment horizontal="center" vertical="center" wrapText="1"/>
    </xf>
    <xf numFmtId="0" fontId="23" fillId="17" borderId="42" xfId="0" applyFont="1" applyFill="1" applyBorder="1" applyAlignment="1">
      <alignment horizontal="center" vertical="center" wrapText="1"/>
    </xf>
    <xf numFmtId="0" fontId="11" fillId="17" borderId="8" xfId="0" applyFont="1" applyFill="1" applyBorder="1" applyAlignment="1">
      <alignment horizontal="center" vertical="center" wrapText="1"/>
    </xf>
    <xf numFmtId="0" fontId="11" fillId="17" borderId="39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wrapText="1"/>
    </xf>
    <xf numFmtId="0" fontId="23" fillId="17" borderId="57" xfId="0" applyFont="1" applyFill="1" applyBorder="1" applyAlignment="1">
      <alignment horizontal="center" vertical="center" wrapText="1"/>
    </xf>
    <xf numFmtId="0" fontId="11" fillId="14" borderId="67" xfId="0" applyFont="1" applyFill="1" applyBorder="1" applyAlignment="1">
      <alignment horizontal="center" vertical="center" wrapText="1"/>
    </xf>
    <xf numFmtId="0" fontId="11" fillId="14" borderId="51" xfId="0" applyFont="1" applyFill="1" applyBorder="1" applyAlignment="1">
      <alignment horizontal="center" vertical="center" wrapText="1"/>
    </xf>
    <xf numFmtId="0" fontId="11" fillId="14" borderId="69" xfId="0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65" xfId="0" applyFont="1" applyFill="1" applyBorder="1" applyAlignment="1">
      <alignment horizontal="center" vertical="center" wrapText="1"/>
    </xf>
    <xf numFmtId="0" fontId="11" fillId="14" borderId="68" xfId="0" applyFont="1" applyFill="1" applyBorder="1" applyAlignment="1">
      <alignment horizontal="center" vertical="center" wrapText="1"/>
    </xf>
    <xf numFmtId="0" fontId="11" fillId="14" borderId="63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 wrapText="1"/>
    </xf>
    <xf numFmtId="0" fontId="11" fillId="14" borderId="30" xfId="0" applyFont="1" applyFill="1" applyBorder="1" applyAlignment="1">
      <alignment horizontal="center" vertical="center" wrapText="1"/>
    </xf>
    <xf numFmtId="0" fontId="11" fillId="14" borderId="4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11" fillId="14" borderId="57" xfId="0" applyFont="1" applyFill="1" applyBorder="1" applyAlignment="1">
      <alignment horizontal="center" vertical="center"/>
    </xf>
    <xf numFmtId="0" fontId="11" fillId="19" borderId="25" xfId="0" applyFont="1" applyFill="1" applyBorder="1" applyAlignment="1">
      <alignment horizontal="center" vertical="center" wrapText="1"/>
    </xf>
    <xf numFmtId="0" fontId="11" fillId="19" borderId="26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26" xfId="0" applyFont="1" applyFill="1" applyBorder="1" applyAlignment="1">
      <alignment horizontal="center" vertical="center" wrapText="1"/>
    </xf>
    <xf numFmtId="0" fontId="11" fillId="17" borderId="30" xfId="0" applyFont="1" applyFill="1" applyBorder="1" applyAlignment="1">
      <alignment horizontal="center" vertical="center" wrapText="1"/>
    </xf>
    <xf numFmtId="0" fontId="11" fillId="17" borderId="42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26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 vertical="center" wrapText="1"/>
    </xf>
    <xf numFmtId="0" fontId="11" fillId="14" borderId="57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2" xfId="0" applyFont="1" applyFill="1" applyBorder="1" applyAlignment="1">
      <alignment horizontal="center" vertical="center" wrapText="1"/>
    </xf>
    <xf numFmtId="0" fontId="11" fillId="16" borderId="14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11" fillId="14" borderId="14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2" fillId="16" borderId="38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3" fillId="23" borderId="7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3" borderId="32" xfId="0" applyFont="1" applyFill="1" applyBorder="1" applyAlignment="1">
      <alignment horizontal="center" vertical="center"/>
    </xf>
    <xf numFmtId="0" fontId="3" fillId="22" borderId="7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2" xfId="0" applyFont="1" applyFill="1" applyBorder="1" applyAlignment="1">
      <alignment horizontal="center" vertical="center"/>
    </xf>
    <xf numFmtId="0" fontId="3" fillId="22" borderId="72" xfId="0" applyFont="1" applyFill="1" applyBorder="1" applyAlignment="1">
      <alignment horizontal="center" vertical="center"/>
    </xf>
    <xf numFmtId="0" fontId="3" fillId="22" borderId="23" xfId="0" applyFont="1" applyFill="1" applyBorder="1" applyAlignment="1">
      <alignment horizontal="center" vertical="center"/>
    </xf>
    <xf numFmtId="0" fontId="3" fillId="22" borderId="5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3" borderId="3" xfId="0" applyFont="1" applyFill="1" applyBorder="1" applyAlignment="1">
      <alignment horizontal="left" wrapText="1"/>
    </xf>
    <xf numFmtId="0" fontId="8" fillId="3" borderId="70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70" xfId="0" applyFont="1" applyFill="1" applyBorder="1" applyAlignment="1">
      <alignment horizontal="left" vertical="center" wrapText="1"/>
    </xf>
    <xf numFmtId="0" fontId="28" fillId="14" borderId="27" xfId="0" applyFont="1" applyFill="1" applyBorder="1" applyAlignment="1">
      <alignment horizontal="center" vertical="center"/>
    </xf>
    <xf numFmtId="0" fontId="28" fillId="14" borderId="30" xfId="0" applyFont="1" applyFill="1" applyBorder="1" applyAlignment="1">
      <alignment horizontal="center" vertical="center"/>
    </xf>
    <xf numFmtId="0" fontId="28" fillId="14" borderId="28" xfId="0" applyFont="1" applyFill="1" applyBorder="1" applyAlignment="1">
      <alignment horizontal="center" vertical="center"/>
    </xf>
    <xf numFmtId="0" fontId="28" fillId="14" borderId="29" xfId="0" applyFont="1" applyFill="1" applyBorder="1" applyAlignment="1">
      <alignment horizontal="center" vertical="center"/>
    </xf>
    <xf numFmtId="0" fontId="28" fillId="15" borderId="24" xfId="0" applyFont="1" applyFill="1" applyBorder="1" applyAlignment="1">
      <alignment horizontal="center" vertical="center"/>
    </xf>
    <xf numFmtId="0" fontId="28" fillId="15" borderId="25" xfId="0" applyFont="1" applyFill="1" applyBorder="1" applyAlignment="1">
      <alignment horizontal="center" vertical="center"/>
    </xf>
    <xf numFmtId="0" fontId="28" fillId="15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 wrapText="1"/>
    </xf>
    <xf numFmtId="0" fontId="14" fillId="9" borderId="5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57" xfId="0" applyFont="1" applyFill="1" applyBorder="1" applyAlignment="1">
      <alignment horizontal="left" vertical="top" wrapText="1"/>
    </xf>
    <xf numFmtId="0" fontId="8" fillId="6" borderId="10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57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57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top"/>
    </xf>
    <xf numFmtId="0" fontId="7" fillId="0" borderId="31" xfId="2" applyFont="1" applyBorder="1" applyAlignment="1" applyProtection="1">
      <alignment horizontal="center" vertical="center" wrapText="1"/>
      <protection hidden="1"/>
    </xf>
    <xf numFmtId="0" fontId="7" fillId="0" borderId="20" xfId="2" applyFont="1" applyBorder="1" applyAlignment="1" applyProtection="1">
      <alignment horizontal="center" vertical="center" wrapText="1"/>
      <protection hidden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6" borderId="15" xfId="0" applyFont="1" applyFill="1" applyBorder="1" applyAlignment="1">
      <alignment horizontal="center" vertical="center" wrapText="1"/>
    </xf>
    <xf numFmtId="0" fontId="9" fillId="16" borderId="39" xfId="0" applyFont="1" applyFill="1" applyBorder="1" applyAlignment="1">
      <alignment horizontal="center" vertical="center" wrapText="1"/>
    </xf>
    <xf numFmtId="0" fontId="9" fillId="16" borderId="41" xfId="0" applyFont="1" applyFill="1" applyBorder="1" applyAlignment="1">
      <alignment horizontal="center" vertical="center" wrapText="1"/>
    </xf>
    <xf numFmtId="0" fontId="9" fillId="16" borderId="4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4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31" fillId="12" borderId="27" xfId="0" applyFont="1" applyFill="1" applyBorder="1" applyAlignment="1">
      <alignment horizontal="center" vertical="center" wrapText="1"/>
    </xf>
    <xf numFmtId="0" fontId="31" fillId="12" borderId="28" xfId="0" applyFont="1" applyFill="1" applyBorder="1" applyAlignment="1">
      <alignment horizontal="center" vertical="center" wrapText="1"/>
    </xf>
    <xf numFmtId="0" fontId="31" fillId="12" borderId="2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3" fillId="3" borderId="28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1" fillId="12" borderId="24" xfId="0" applyFont="1" applyFill="1" applyBorder="1" applyAlignment="1">
      <alignment horizontal="center" vertical="center"/>
    </xf>
    <xf numFmtId="0" fontId="31" fillId="12" borderId="25" xfId="0" applyFont="1" applyFill="1" applyBorder="1" applyAlignment="1">
      <alignment horizontal="center" vertical="center"/>
    </xf>
    <xf numFmtId="0" fontId="31" fillId="12" borderId="26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1" fillId="12" borderId="24" xfId="0" applyFont="1" applyFill="1" applyBorder="1" applyAlignment="1">
      <alignment horizontal="center" vertical="center" wrapText="1"/>
    </xf>
    <xf numFmtId="0" fontId="31" fillId="12" borderId="26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32" fillId="0" borderId="37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1" fillId="12" borderId="25" xfId="0" applyFont="1" applyFill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top" wrapText="1"/>
    </xf>
    <xf numFmtId="14" fontId="1" fillId="0" borderId="31" xfId="2" applyNumberFormat="1" applyFont="1" applyBorder="1" applyAlignment="1" applyProtection="1">
      <alignment horizontal="center" vertical="center" wrapText="1"/>
      <protection hidden="1"/>
    </xf>
    <xf numFmtId="14" fontId="1" fillId="0" borderId="30" xfId="2" applyNumberFormat="1" applyFont="1" applyBorder="1" applyAlignment="1" applyProtection="1">
      <alignment horizontal="center" vertical="center" wrapText="1"/>
      <protection hidden="1"/>
    </xf>
    <xf numFmtId="0" fontId="7" fillId="6" borderId="57" xfId="1" applyFont="1" applyFill="1" applyBorder="1" applyAlignment="1">
      <alignment horizontal="center" vertical="center" wrapText="1"/>
    </xf>
    <xf numFmtId="0" fontId="7" fillId="6" borderId="42" xfId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top" wrapText="1"/>
    </xf>
    <xf numFmtId="0" fontId="15" fillId="0" borderId="47" xfId="1" applyFont="1" applyBorder="1" applyAlignment="1">
      <alignment horizontal="left" vertical="top" wrapText="1"/>
    </xf>
    <xf numFmtId="0" fontId="15" fillId="0" borderId="46" xfId="1" applyFont="1" applyBorder="1" applyAlignment="1">
      <alignment horizontal="left" vertical="top" wrapText="1"/>
    </xf>
    <xf numFmtId="0" fontId="15" fillId="0" borderId="48" xfId="1" applyFont="1" applyBorder="1" applyAlignment="1">
      <alignment horizontal="left" vertical="top" wrapText="1"/>
    </xf>
    <xf numFmtId="0" fontId="25" fillId="0" borderId="8" xfId="2" applyFont="1" applyBorder="1" applyAlignment="1" applyProtection="1">
      <alignment horizontal="center" vertical="center" wrapText="1"/>
      <protection hidden="1"/>
    </xf>
    <xf numFmtId="0" fontId="25" fillId="0" borderId="3" xfId="2" applyFont="1" applyBorder="1" applyAlignment="1" applyProtection="1">
      <alignment horizontal="center" vertical="center" wrapText="1"/>
      <protection hidden="1"/>
    </xf>
    <xf numFmtId="0" fontId="25" fillId="0" borderId="16" xfId="2" applyFont="1" applyBorder="1" applyAlignment="1" applyProtection="1">
      <alignment horizontal="center" vertical="center" wrapText="1"/>
      <protection hidden="1"/>
    </xf>
    <xf numFmtId="0" fontId="25" fillId="0" borderId="18" xfId="2" applyFont="1" applyBorder="1" applyAlignment="1" applyProtection="1">
      <alignment horizontal="center" vertical="center" wrapText="1"/>
      <protection hidden="1"/>
    </xf>
    <xf numFmtId="0" fontId="0" fillId="0" borderId="44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45" xfId="0" applyBorder="1" applyAlignment="1">
      <alignment horizontal="left" vertical="top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28" fillId="6" borderId="27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9" fillId="6" borderId="39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4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 wrapText="1"/>
    </xf>
    <xf numFmtId="0" fontId="11" fillId="6" borderId="4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0" fontId="23" fillId="6" borderId="57" xfId="0" applyFont="1" applyFill="1" applyBorder="1" applyAlignment="1">
      <alignment horizontal="center" vertical="center" wrapText="1"/>
    </xf>
    <xf numFmtId="2" fontId="24" fillId="6" borderId="42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1" fillId="6" borderId="71" xfId="0" applyFont="1" applyFill="1" applyBorder="1" applyAlignment="1">
      <alignment horizontal="center" vertical="center" wrapText="1"/>
    </xf>
    <xf numFmtId="0" fontId="11" fillId="6" borderId="7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0" fontId="3" fillId="23" borderId="75" xfId="0" applyFont="1" applyFill="1" applyBorder="1" applyAlignment="1">
      <alignment horizontal="center" vertical="center"/>
    </xf>
    <xf numFmtId="0" fontId="3" fillId="23" borderId="0" xfId="0" applyFont="1" applyFill="1" applyBorder="1" applyAlignment="1">
      <alignment horizontal="center" vertical="center"/>
    </xf>
    <xf numFmtId="0" fontId="3" fillId="23" borderId="72" xfId="0" applyFont="1" applyFill="1" applyBorder="1" applyAlignment="1">
      <alignment horizontal="center" vertical="center"/>
    </xf>
    <xf numFmtId="0" fontId="3" fillId="23" borderId="23" xfId="0" applyFont="1" applyFill="1" applyBorder="1" applyAlignment="1">
      <alignment horizontal="center" vertical="center"/>
    </xf>
    <xf numFmtId="0" fontId="3" fillId="23" borderId="55" xfId="0" applyFont="1" applyFill="1" applyBorder="1" applyAlignment="1">
      <alignment horizontal="center" vertical="center"/>
    </xf>
    <xf numFmtId="0" fontId="3" fillId="23" borderId="56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3"/>
    <cellStyle name="Normal_Matriz de Riesgos Servidores-v2" xfId="2"/>
    <cellStyle name="Percent 2" xfId="4"/>
  </cellStyles>
  <dxfs count="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ont>
        <color theme="0"/>
      </font>
      <numFmt numFmtId="30" formatCode="@"/>
      <fill>
        <patternFill>
          <bgColor rgb="FFC0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33B8FB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2762251</xdr:colOff>
      <xdr:row>1</xdr:row>
      <xdr:rowOff>121977</xdr:rowOff>
    </xdr:from>
    <xdr:to>
      <xdr:col>8</xdr:col>
      <xdr:colOff>2928939</xdr:colOff>
      <xdr:row>4</xdr:row>
      <xdr:rowOff>59531</xdr:rowOff>
    </xdr:to>
    <xdr:sp macro="" textlink="">
      <xdr:nvSpPr>
        <xdr:cNvPr id="2" name="4 Rectángulo redondeado">
          <a:extLst>
            <a:ext uri="{FF2B5EF4-FFF2-40B4-BE49-F238E27FC236}">
              <a16:creationId xmlns="" xmlns:a16="http://schemas.microsoft.com/office/drawing/2014/main" id="{EF9BA996-E73B-4337-9D43-A64380257C5B}"/>
            </a:ext>
          </a:extLst>
        </xdr:cNvPr>
        <xdr:cNvSpPr/>
      </xdr:nvSpPr>
      <xdr:spPr>
        <a:xfrm>
          <a:off x="16216314" y="276758"/>
          <a:ext cx="3536156" cy="80671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2299970</xdr:colOff>
      <xdr:row>3</xdr:row>
      <xdr:rowOff>21431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345281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714</xdr:col>
      <xdr:colOff>0</xdr:colOff>
      <xdr:row>12</xdr:row>
      <xdr:rowOff>0</xdr:rowOff>
    </xdr:from>
    <xdr:to>
      <xdr:col>716</xdr:col>
      <xdr:colOff>680720</xdr:colOff>
      <xdr:row>12</xdr:row>
      <xdr:rowOff>438150</xdr:rowOff>
    </xdr:to>
    <xdr:pic>
      <xdr:nvPicPr>
        <xdr:cNvPr id="4" name="Imagen 3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772344" y="5381625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2</xdr:col>
      <xdr:colOff>771525</xdr:colOff>
      <xdr:row>0</xdr:row>
      <xdr:rowOff>66676</xdr:rowOff>
    </xdr:from>
    <xdr:to>
      <xdr:col>4</xdr:col>
      <xdr:colOff>811741</xdr:colOff>
      <xdr:row>3</xdr:row>
      <xdr:rowOff>114301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66676"/>
          <a:ext cx="2973916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1221057</xdr:colOff>
      <xdr:row>0</xdr:row>
      <xdr:rowOff>38633</xdr:rowOff>
    </xdr:from>
    <xdr:to>
      <xdr:col>75</xdr:col>
      <xdr:colOff>988219</xdr:colOff>
      <xdr:row>3</xdr:row>
      <xdr:rowOff>140230</xdr:rowOff>
    </xdr:to>
    <xdr:sp macro="" textlink="">
      <xdr:nvSpPr>
        <xdr:cNvPr id="8" name="4 Rectángulo redondeado">
          <a:extLst>
            <a:ext uri="{FF2B5EF4-FFF2-40B4-BE49-F238E27FC236}">
              <a16:creationId xmlns="" xmlns:a16="http://schemas.microsoft.com/office/drawing/2014/main" id="{F8BE08AE-4BBD-42E3-9E5A-517C8BA11DDE}"/>
            </a:ext>
          </a:extLst>
        </xdr:cNvPr>
        <xdr:cNvSpPr/>
      </xdr:nvSpPr>
      <xdr:spPr>
        <a:xfrm>
          <a:off x="63764588" y="38633"/>
          <a:ext cx="3458100" cy="815972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Código: PM-FT-07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Versión: 3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r>
            <a:rPr lang="es-CO" sz="140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Rige a partir de su publicación en el SIG</a:t>
          </a:r>
          <a:endParaRPr lang="es-CO" sz="1400"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algn="l"/>
          <a:endParaRPr lang="es-CO" sz="2400"/>
        </a:p>
      </xdr:txBody>
    </xdr:sp>
    <xdr:clientData/>
  </xdr:twoCellAnchor>
  <xdr:twoCellAnchor editAs="oneCell">
    <xdr:from>
      <xdr:col>714</xdr:col>
      <xdr:colOff>0</xdr:colOff>
      <xdr:row>11</xdr:row>
      <xdr:rowOff>0</xdr:rowOff>
    </xdr:from>
    <xdr:to>
      <xdr:col>716</xdr:col>
      <xdr:colOff>680720</xdr:colOff>
      <xdr:row>13</xdr:row>
      <xdr:rowOff>57150</xdr:rowOff>
    </xdr:to>
    <xdr:pic>
      <xdr:nvPicPr>
        <xdr:cNvPr id="5" name="Imagen 4" descr="https://intranetmen.mineducacion.gov.co/comunidades/oac/SiteAssets/Imagen%20institucional%202018/Logo%20Mineducación.png">
          <a:extLst>
            <a:ext uri="{FF2B5EF4-FFF2-40B4-BE49-F238E27FC236}">
              <a16:creationId xmlns="" xmlns:a16="http://schemas.microsoft.com/office/drawing/2014/main" id="{BFB21A7C-1608-4F39-88B5-5B634C218CB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00" y="5655469"/>
          <a:ext cx="2204720" cy="4381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3</xdr:col>
      <xdr:colOff>35720</xdr:colOff>
      <xdr:row>0</xdr:row>
      <xdr:rowOff>35720</xdr:rowOff>
    </xdr:from>
    <xdr:to>
      <xdr:col>4</xdr:col>
      <xdr:colOff>1452563</xdr:colOff>
      <xdr:row>3</xdr:row>
      <xdr:rowOff>130970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9" y="35720"/>
          <a:ext cx="2966988" cy="8096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illiam Hernan Otalora Cabanzo" id="{ADBBFEA0-690B-4F9E-80F3-584150A8F408}" userId="S::wotalora@mineducacion.gov.co::84cfd198-5c6d-49ea-ae35-91770ee81f3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E7" dT="2019-01-04T21:28:47.84" personId="{ADBBFEA0-690B-4F9E-80F3-584150A8F408}" id="{1CEF3F13-B189-4A14-8892-F3F6A6B833C9}">
    <text>se calcula automáticamente (suma) valor de las respuestas</text>
  </threadedComment>
  <threadedComment ref="AF7" dT="2019-01-04T20:51:56.93" personId="{ADBBFEA0-690B-4F9E-80F3-584150A8F408}" id="{C7484A58-73E0-423A-ACD3-1BCFEE6837F3}">
    <text>Seleccionar de acuerdo a:
Fuerte = si el valor del diseño está entre 96 y 100
Moderado = si el valor del diseño está entre 86 y 95
Débil = si el valor del diseño es menor a 85</text>
  </threadedComment>
  <threadedComment ref="AG7" dT="2019-01-04T20:56:17.50" personId="{ADBBFEA0-690B-4F9E-80F3-584150A8F408}" id="{001F630B-26D4-4724-AF12-F97B4B52BD53}">
    <text>Seleccionar de acuerdo a:
Fuerte = si el control se ejecuta siempre
Moderado = si el control se ejecuta algunas veces
Débil = si el control no se ejecuta</text>
  </threadedComment>
  <threadedComment ref="AH7" dT="2019-01-04T21:09:17.38" personId="{ADBBFEA0-690B-4F9E-80F3-584150A8F408}" id="{D6218F41-4520-4553-9479-1A1E471E9C56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7" dT="2019-01-04T21:28:31.53" personId="{ADBBFEA0-690B-4F9E-80F3-584150A8F408}" id="{92AB8CB5-D4F2-4D3F-A7FA-B54C641C01A1}">
    <text>se calcula automáticamente (suma) valor de las respuestas</text>
  </threadedComment>
  <threadedComment ref="AY7" dT="2019-01-04T20:51:56.93" personId="{ADBBFEA0-690B-4F9E-80F3-584150A8F408}" id="{76BD5CC5-ADE1-457B-B7A3-6E41E0DBC1E2}">
    <text>Seleccionar de acuerdo a:
Fuerte = si el valor del diseño está entre 96 y 100
Moderado = si el valor del diseño está entre 86 y 95
Débil = si el valor del diseño es menor a 85</text>
  </threadedComment>
  <threadedComment ref="AZ7" dT="2019-01-04T20:56:17.50" personId="{ADBBFEA0-690B-4F9E-80F3-584150A8F408}" id="{0D12757F-50E4-409D-B4D2-FFAC8EF06C20}">
    <text>Seleccionar de acuerdo a:
Fuerte = si el control se ejecuta siempre
Moderado = si el control se ejecuta algunas veces
Débil = si el control no se ejecuta</text>
  </threadedComment>
  <threadedComment ref="BA7" dT="2019-01-04T21:09:17.38" personId="{ADBBFEA0-690B-4F9E-80F3-584150A8F408}" id="{170EB625-6C30-447E-A190-BCF147BF0F18}">
    <text>Valorar de acuerdo a la tabla solidez individual de cada control en la hoja "Solidez de los controles" comparando las dos columnas anteriores, donde por ejemplo:
valor es 100 = si es fuerte el diseño y fuerte la ejecución del control
valor es 50 = si lal combinación es fuerte + moderado, o moderado+ fuerte, o moderado + moderado.
Para todas las demás combinaciones el valor es 0 (cero)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L33"/>
  <sheetViews>
    <sheetView zoomScale="80" zoomScaleNormal="80" workbookViewId="0">
      <selection activeCell="D13" sqref="D13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46.140625" style="11" customWidth="1"/>
    <col min="4" max="4" width="43.28515625" style="13" customWidth="1"/>
    <col min="5" max="5" width="49.140625" style="14" customWidth="1"/>
    <col min="6" max="6" width="9.28515625" style="14" customWidth="1"/>
    <col min="7" max="7" width="48.7109375" style="14" customWidth="1"/>
    <col min="8" max="8" width="50.5703125" style="17" customWidth="1"/>
    <col min="9" max="9" width="44.7109375" customWidth="1"/>
  </cols>
  <sheetData>
    <row r="1" spans="1:662" ht="12" customHeight="1" x14ac:dyDescent="0.25"/>
    <row r="2" spans="1:662" ht="27" customHeight="1" x14ac:dyDescent="0.25"/>
    <row r="3" spans="1:662" ht="20.25" customHeight="1" x14ac:dyDescent="0.25">
      <c r="E3" s="171" t="s">
        <v>341</v>
      </c>
    </row>
    <row r="4" spans="1:662" ht="20.25" customHeight="1" x14ac:dyDescent="0.25"/>
    <row r="5" spans="1:662" ht="27.75" customHeight="1" x14ac:dyDescent="0.25">
      <c r="C5" s="162" t="s">
        <v>337</v>
      </c>
    </row>
    <row r="6" spans="1:662" ht="31.5" customHeight="1" x14ac:dyDescent="0.25">
      <c r="C6" s="162" t="s">
        <v>339</v>
      </c>
    </row>
    <row r="7" spans="1:662" ht="18.75" customHeight="1" x14ac:dyDescent="0.25">
      <c r="C7" s="162" t="s">
        <v>338</v>
      </c>
    </row>
    <row r="8" spans="1:662" s="17" customFormat="1" ht="17.25" customHeight="1" thickBot="1" x14ac:dyDescent="0.3">
      <c r="C8" s="156"/>
      <c r="D8" s="13"/>
      <c r="E8" s="14"/>
      <c r="F8" s="14"/>
      <c r="G8" s="14"/>
    </row>
    <row r="9" spans="1:662" s="17" customFormat="1" ht="22.5" customHeight="1" thickBot="1" x14ac:dyDescent="0.3">
      <c r="C9" s="140" t="s">
        <v>320</v>
      </c>
      <c r="D9" s="134" t="s">
        <v>331</v>
      </c>
      <c r="E9" s="135" t="s">
        <v>332</v>
      </c>
      <c r="F9" s="14"/>
      <c r="G9" s="153" t="s">
        <v>335</v>
      </c>
      <c r="H9" s="157" t="s">
        <v>336</v>
      </c>
      <c r="I9" s="170" t="s">
        <v>340</v>
      </c>
    </row>
    <row r="10" spans="1:662" s="129" customFormat="1" ht="22.5" customHeight="1" x14ac:dyDescent="0.25">
      <c r="A10" s="17"/>
      <c r="B10" s="17"/>
      <c r="C10" s="141" t="s">
        <v>19</v>
      </c>
      <c r="D10" s="28"/>
      <c r="E10" s="133"/>
      <c r="F10" s="17"/>
      <c r="G10" s="154"/>
      <c r="H10" s="163"/>
      <c r="I10" s="169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</row>
    <row r="11" spans="1:662" s="129" customFormat="1" ht="22.5" customHeight="1" x14ac:dyDescent="0.25">
      <c r="A11" s="17"/>
      <c r="B11" s="17"/>
      <c r="C11" s="142" t="s">
        <v>323</v>
      </c>
      <c r="D11" s="22"/>
      <c r="E11" s="130"/>
      <c r="F11" s="17"/>
      <c r="G11" s="155"/>
      <c r="H11" s="164"/>
      <c r="I11" s="16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</row>
    <row r="12" spans="1:662" s="129" customFormat="1" ht="22.5" customHeight="1" x14ac:dyDescent="0.25">
      <c r="A12" s="17"/>
      <c r="B12" s="17"/>
      <c r="C12" s="142" t="s">
        <v>324</v>
      </c>
      <c r="D12" s="22"/>
      <c r="E12" s="130"/>
      <c r="F12" s="17"/>
      <c r="G12" s="155"/>
      <c r="H12" s="164"/>
      <c r="I12" s="16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</row>
    <row r="13" spans="1:662" s="129" customFormat="1" ht="22.5" customHeight="1" x14ac:dyDescent="0.25">
      <c r="A13" s="17"/>
      <c r="B13" s="17"/>
      <c r="C13" s="142" t="s">
        <v>17</v>
      </c>
      <c r="D13" s="22"/>
      <c r="E13" s="130"/>
      <c r="F13" s="17"/>
      <c r="G13" s="155"/>
      <c r="H13" s="164"/>
      <c r="I13" s="16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</row>
    <row r="14" spans="1:662" s="129" customFormat="1" ht="22.5" customHeight="1" x14ac:dyDescent="0.25">
      <c r="A14" s="17"/>
      <c r="B14" s="17"/>
      <c r="C14" s="142" t="s">
        <v>20</v>
      </c>
      <c r="D14" s="22"/>
      <c r="E14" s="130"/>
      <c r="F14" s="17"/>
      <c r="G14" s="155"/>
      <c r="H14" s="164"/>
      <c r="I14" s="16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</row>
    <row r="15" spans="1:662" s="129" customFormat="1" ht="22.5" customHeight="1" thickBot="1" x14ac:dyDescent="0.3">
      <c r="A15" s="17"/>
      <c r="B15" s="17"/>
      <c r="C15" s="143" t="s">
        <v>136</v>
      </c>
      <c r="D15" s="136"/>
      <c r="E15" s="137"/>
      <c r="F15" s="17"/>
      <c r="G15" s="155"/>
      <c r="H15" s="165"/>
      <c r="I15" s="16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</row>
    <row r="16" spans="1:662" s="129" customFormat="1" ht="22.5" customHeight="1" thickBot="1" x14ac:dyDescent="0.3">
      <c r="A16" s="17"/>
      <c r="B16" s="17"/>
      <c r="C16" s="140" t="s">
        <v>321</v>
      </c>
      <c r="D16" s="134" t="s">
        <v>333</v>
      </c>
      <c r="E16" s="135" t="s">
        <v>334</v>
      </c>
      <c r="F16" s="160"/>
      <c r="G16" s="110"/>
      <c r="H16" s="165"/>
      <c r="I16" s="16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  <c r="JC16" s="17"/>
      <c r="JD16" s="17"/>
      <c r="JE16" s="17"/>
      <c r="JF16" s="17"/>
      <c r="JG16" s="17"/>
      <c r="JH16" s="17"/>
      <c r="JI16" s="17"/>
      <c r="JJ16" s="17"/>
      <c r="JK16" s="17"/>
      <c r="JL16" s="17"/>
      <c r="JM16" s="17"/>
      <c r="JN16" s="17"/>
      <c r="JO16" s="17"/>
      <c r="JP16" s="17"/>
      <c r="JQ16" s="17"/>
      <c r="JR16" s="17"/>
      <c r="JS16" s="17"/>
      <c r="JT16" s="17"/>
      <c r="JU16" s="17"/>
      <c r="JV16" s="17"/>
      <c r="JW16" s="17"/>
      <c r="JX16" s="17"/>
      <c r="JY16" s="17"/>
      <c r="JZ16" s="17"/>
      <c r="KA16" s="17"/>
      <c r="KB16" s="17"/>
      <c r="KC16" s="17"/>
      <c r="KD16" s="17"/>
      <c r="KE16" s="17"/>
      <c r="KF16" s="17"/>
      <c r="KG16" s="17"/>
      <c r="KH16" s="17"/>
      <c r="KI16" s="17"/>
      <c r="KJ16" s="17"/>
      <c r="KK16" s="17"/>
      <c r="KL16" s="17"/>
      <c r="KM16" s="17"/>
      <c r="KN16" s="17"/>
      <c r="KO16" s="17"/>
      <c r="KP16" s="17"/>
      <c r="KQ16" s="17"/>
      <c r="KR16" s="17"/>
      <c r="KS16" s="17"/>
      <c r="KT16" s="17"/>
      <c r="KU16" s="17"/>
      <c r="KV16" s="17"/>
      <c r="KW16" s="17"/>
      <c r="KX16" s="17"/>
      <c r="KY16" s="17"/>
      <c r="KZ16" s="17"/>
      <c r="LA16" s="17"/>
      <c r="LB16" s="17"/>
      <c r="LC16" s="17"/>
      <c r="LD16" s="17"/>
      <c r="LE16" s="17"/>
      <c r="LF16" s="17"/>
      <c r="LG16" s="17"/>
      <c r="LH16" s="17"/>
      <c r="LI16" s="17"/>
      <c r="LJ16" s="17"/>
      <c r="LK16" s="17"/>
      <c r="LL16" s="17"/>
      <c r="LM16" s="17"/>
      <c r="LN16" s="17"/>
      <c r="LO16" s="17"/>
      <c r="LP16" s="17"/>
      <c r="LQ16" s="17"/>
      <c r="LR16" s="17"/>
      <c r="LS16" s="17"/>
      <c r="LT16" s="17"/>
      <c r="LU16" s="17"/>
      <c r="LV16" s="17"/>
      <c r="LW16" s="17"/>
      <c r="LX16" s="17"/>
      <c r="LY16" s="17"/>
      <c r="LZ16" s="17"/>
      <c r="MA16" s="17"/>
      <c r="MB16" s="17"/>
      <c r="MC16" s="17"/>
      <c r="MD16" s="17"/>
      <c r="ME16" s="17"/>
      <c r="MF16" s="17"/>
      <c r="MG16" s="17"/>
      <c r="MH16" s="17"/>
      <c r="MI16" s="17"/>
      <c r="MJ16" s="17"/>
      <c r="MK16" s="17"/>
      <c r="ML16" s="17"/>
      <c r="MM16" s="17"/>
      <c r="MN16" s="17"/>
      <c r="MO16" s="17"/>
      <c r="MP16" s="17"/>
      <c r="MQ16" s="17"/>
      <c r="MR16" s="17"/>
      <c r="MS16" s="17"/>
      <c r="MT16" s="17"/>
      <c r="MU16" s="17"/>
      <c r="MV16" s="17"/>
      <c r="MW16" s="17"/>
      <c r="MX16" s="17"/>
      <c r="MY16" s="17"/>
      <c r="MZ16" s="17"/>
      <c r="NA16" s="17"/>
      <c r="NB16" s="17"/>
      <c r="NC16" s="17"/>
      <c r="ND16" s="17"/>
      <c r="NE16" s="17"/>
      <c r="NF16" s="17"/>
      <c r="NG16" s="17"/>
      <c r="NH16" s="17"/>
      <c r="NI16" s="17"/>
      <c r="NJ16" s="17"/>
      <c r="NK16" s="17"/>
      <c r="NL16" s="17"/>
      <c r="NM16" s="17"/>
      <c r="NN16" s="17"/>
      <c r="NO16" s="17"/>
      <c r="NP16" s="17"/>
      <c r="NQ16" s="17"/>
      <c r="NR16" s="17"/>
      <c r="NS16" s="17"/>
      <c r="NT16" s="17"/>
      <c r="NU16" s="17"/>
      <c r="NV16" s="17"/>
      <c r="NW16" s="17"/>
      <c r="NX16" s="17"/>
      <c r="NY16" s="17"/>
      <c r="NZ16" s="17"/>
      <c r="OA16" s="17"/>
      <c r="OB16" s="17"/>
      <c r="OC16" s="17"/>
      <c r="OD16" s="17"/>
      <c r="OE16" s="17"/>
      <c r="OF16" s="17"/>
      <c r="OG16" s="17"/>
      <c r="OH16" s="17"/>
      <c r="OI16" s="17"/>
      <c r="OJ16" s="17"/>
      <c r="OK16" s="17"/>
      <c r="OL16" s="17"/>
      <c r="OM16" s="17"/>
      <c r="ON16" s="17"/>
      <c r="OO16" s="17"/>
      <c r="OP16" s="17"/>
      <c r="OQ16" s="17"/>
      <c r="OR16" s="17"/>
      <c r="OS16" s="17"/>
      <c r="OT16" s="17"/>
      <c r="OU16" s="17"/>
      <c r="OV16" s="17"/>
      <c r="OW16" s="17"/>
      <c r="OX16" s="17"/>
      <c r="OY16" s="17"/>
      <c r="OZ16" s="17"/>
      <c r="PA16" s="17"/>
      <c r="PB16" s="17"/>
      <c r="PC16" s="17"/>
      <c r="PD16" s="17"/>
      <c r="PE16" s="17"/>
      <c r="PF16" s="17"/>
      <c r="PG16" s="17"/>
      <c r="PH16" s="17"/>
      <c r="PI16" s="17"/>
      <c r="PJ16" s="17"/>
      <c r="PK16" s="17"/>
      <c r="PL16" s="17"/>
      <c r="PM16" s="17"/>
      <c r="PN16" s="17"/>
      <c r="PO16" s="17"/>
      <c r="PP16" s="17"/>
      <c r="PQ16" s="17"/>
      <c r="PR16" s="17"/>
      <c r="PS16" s="17"/>
      <c r="PT16" s="17"/>
      <c r="PU16" s="17"/>
      <c r="PV16" s="17"/>
      <c r="PW16" s="17"/>
      <c r="PX16" s="17"/>
      <c r="PY16" s="17"/>
      <c r="PZ16" s="17"/>
      <c r="QA16" s="17"/>
      <c r="QB16" s="17"/>
      <c r="QC16" s="17"/>
      <c r="QD16" s="17"/>
      <c r="QE16" s="17"/>
      <c r="QF16" s="17"/>
      <c r="QG16" s="17"/>
      <c r="QH16" s="17"/>
      <c r="QI16" s="17"/>
      <c r="QJ16" s="17"/>
      <c r="QK16" s="17"/>
      <c r="QL16" s="17"/>
      <c r="QM16" s="17"/>
      <c r="QN16" s="17"/>
      <c r="QO16" s="17"/>
      <c r="QP16" s="17"/>
      <c r="QQ16" s="17"/>
      <c r="QR16" s="17"/>
      <c r="QS16" s="17"/>
      <c r="QT16" s="17"/>
      <c r="QU16" s="17"/>
      <c r="QV16" s="17"/>
      <c r="QW16" s="17"/>
      <c r="QX16" s="17"/>
      <c r="QY16" s="17"/>
      <c r="QZ16" s="17"/>
      <c r="RA16" s="17"/>
      <c r="RB16" s="17"/>
      <c r="RC16" s="17"/>
      <c r="RD16" s="17"/>
      <c r="RE16" s="17"/>
      <c r="RF16" s="17"/>
      <c r="RG16" s="17"/>
      <c r="RH16" s="17"/>
      <c r="RI16" s="17"/>
      <c r="RJ16" s="17"/>
      <c r="RK16" s="17"/>
      <c r="RL16" s="17"/>
      <c r="RM16" s="17"/>
      <c r="RN16" s="17"/>
      <c r="RO16" s="17"/>
      <c r="RP16" s="17"/>
      <c r="RQ16" s="17"/>
      <c r="RR16" s="17"/>
      <c r="RS16" s="17"/>
      <c r="RT16" s="17"/>
      <c r="RU16" s="17"/>
      <c r="RV16" s="17"/>
      <c r="RW16" s="17"/>
      <c r="RX16" s="17"/>
      <c r="RY16" s="17"/>
      <c r="RZ16" s="17"/>
      <c r="SA16" s="17"/>
      <c r="SB16" s="17"/>
      <c r="SC16" s="17"/>
      <c r="SD16" s="17"/>
      <c r="SE16" s="17"/>
      <c r="SF16" s="17"/>
      <c r="SG16" s="17"/>
      <c r="SH16" s="17"/>
      <c r="SI16" s="17"/>
      <c r="SJ16" s="17"/>
      <c r="SK16" s="17"/>
      <c r="SL16" s="17"/>
      <c r="SM16" s="17"/>
      <c r="SN16" s="17"/>
      <c r="SO16" s="17"/>
      <c r="SP16" s="17"/>
      <c r="SQ16" s="17"/>
      <c r="SR16" s="17"/>
      <c r="SS16" s="17"/>
      <c r="ST16" s="17"/>
      <c r="SU16" s="17"/>
      <c r="SV16" s="17"/>
      <c r="SW16" s="17"/>
      <c r="SX16" s="17"/>
      <c r="SY16" s="17"/>
      <c r="SZ16" s="17"/>
      <c r="TA16" s="17"/>
      <c r="TB16" s="17"/>
      <c r="TC16" s="17"/>
      <c r="TD16" s="17"/>
      <c r="TE16" s="17"/>
      <c r="TF16" s="17"/>
      <c r="TG16" s="17"/>
      <c r="TH16" s="17"/>
      <c r="TI16" s="17"/>
      <c r="TJ16" s="17"/>
      <c r="TK16" s="17"/>
      <c r="TL16" s="17"/>
      <c r="TM16" s="17"/>
      <c r="TN16" s="17"/>
      <c r="TO16" s="17"/>
      <c r="TP16" s="17"/>
      <c r="TQ16" s="17"/>
      <c r="TR16" s="17"/>
      <c r="TS16" s="17"/>
      <c r="TT16" s="17"/>
      <c r="TU16" s="17"/>
      <c r="TV16" s="17"/>
      <c r="TW16" s="17"/>
      <c r="TX16" s="17"/>
      <c r="TY16" s="17"/>
      <c r="TZ16" s="17"/>
      <c r="UA16" s="17"/>
      <c r="UB16" s="17"/>
      <c r="UC16" s="17"/>
      <c r="UD16" s="17"/>
      <c r="UE16" s="17"/>
      <c r="UF16" s="17"/>
      <c r="UG16" s="17"/>
      <c r="UH16" s="17"/>
      <c r="UI16" s="17"/>
      <c r="UJ16" s="17"/>
      <c r="UK16" s="17"/>
      <c r="UL16" s="17"/>
      <c r="UM16" s="17"/>
      <c r="UN16" s="17"/>
      <c r="UO16" s="17"/>
      <c r="UP16" s="17"/>
      <c r="UQ16" s="17"/>
      <c r="UR16" s="17"/>
      <c r="US16" s="17"/>
      <c r="UT16" s="17"/>
      <c r="UU16" s="17"/>
      <c r="UV16" s="17"/>
      <c r="UW16" s="17"/>
      <c r="UX16" s="17"/>
      <c r="UY16" s="17"/>
      <c r="UZ16" s="17"/>
      <c r="VA16" s="17"/>
      <c r="VB16" s="17"/>
      <c r="VC16" s="17"/>
      <c r="VD16" s="17"/>
      <c r="VE16" s="17"/>
      <c r="VF16" s="17"/>
      <c r="VG16" s="17"/>
      <c r="VH16" s="17"/>
      <c r="VI16" s="17"/>
      <c r="VJ16" s="17"/>
      <c r="VK16" s="17"/>
      <c r="VL16" s="17"/>
      <c r="VM16" s="17"/>
      <c r="VN16" s="17"/>
      <c r="VO16" s="17"/>
      <c r="VP16" s="17"/>
      <c r="VQ16" s="17"/>
      <c r="VR16" s="17"/>
      <c r="VS16" s="17"/>
      <c r="VT16" s="17"/>
      <c r="VU16" s="17"/>
      <c r="VV16" s="17"/>
      <c r="VW16" s="17"/>
      <c r="VX16" s="17"/>
      <c r="VY16" s="17"/>
      <c r="VZ16" s="17"/>
      <c r="WA16" s="17"/>
      <c r="WB16" s="17"/>
      <c r="WC16" s="17"/>
      <c r="WD16" s="17"/>
      <c r="WE16" s="17"/>
      <c r="WF16" s="17"/>
      <c r="WG16" s="17"/>
      <c r="WH16" s="17"/>
      <c r="WI16" s="17"/>
      <c r="WJ16" s="17"/>
      <c r="WK16" s="17"/>
      <c r="WL16" s="17"/>
      <c r="WM16" s="17"/>
      <c r="WN16" s="17"/>
      <c r="WO16" s="17"/>
      <c r="WP16" s="17"/>
      <c r="WQ16" s="17"/>
      <c r="WR16" s="17"/>
      <c r="WS16" s="17"/>
      <c r="WT16" s="17"/>
      <c r="WU16" s="17"/>
      <c r="WV16" s="17"/>
      <c r="WW16" s="17"/>
      <c r="WX16" s="17"/>
      <c r="WY16" s="17"/>
      <c r="WZ16" s="17"/>
      <c r="XA16" s="17"/>
      <c r="XB16" s="17"/>
      <c r="XC16" s="17"/>
      <c r="XD16" s="17"/>
      <c r="XE16" s="17"/>
      <c r="XF16" s="17"/>
      <c r="XG16" s="17"/>
      <c r="XH16" s="17"/>
      <c r="XI16" s="17"/>
      <c r="XJ16" s="17"/>
      <c r="XK16" s="17"/>
      <c r="XL16" s="17"/>
      <c r="XM16" s="17"/>
      <c r="XN16" s="17"/>
      <c r="XO16" s="17"/>
      <c r="XP16" s="17"/>
      <c r="XQ16" s="17"/>
      <c r="XR16" s="17"/>
      <c r="XS16" s="17"/>
      <c r="XT16" s="17"/>
      <c r="XU16" s="17"/>
      <c r="XV16" s="17"/>
      <c r="XW16" s="17"/>
      <c r="XX16" s="17"/>
      <c r="XY16" s="17"/>
      <c r="XZ16" s="17"/>
      <c r="YA16" s="17"/>
      <c r="YB16" s="17"/>
      <c r="YC16" s="17"/>
      <c r="YD16" s="17"/>
      <c r="YE16" s="17"/>
      <c r="YF16" s="17"/>
      <c r="YG16" s="17"/>
      <c r="YH16" s="17"/>
      <c r="YI16" s="17"/>
      <c r="YJ16" s="17"/>
      <c r="YK16" s="17"/>
      <c r="YL16" s="17"/>
    </row>
    <row r="17" spans="1:662" s="129" customFormat="1" ht="22.5" customHeight="1" x14ac:dyDescent="0.25">
      <c r="A17" s="17"/>
      <c r="B17" s="17"/>
      <c r="C17" s="144" t="s">
        <v>16</v>
      </c>
      <c r="D17" s="145"/>
      <c r="E17" s="138"/>
      <c r="F17" s="160"/>
      <c r="G17" s="110"/>
      <c r="H17" s="166"/>
      <c r="I17" s="16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</row>
    <row r="18" spans="1:662" s="129" customFormat="1" ht="22.5" customHeight="1" x14ac:dyDescent="0.25">
      <c r="A18" s="17"/>
      <c r="B18" s="17"/>
      <c r="C18" s="146" t="s">
        <v>137</v>
      </c>
      <c r="D18" s="147"/>
      <c r="E18" s="131"/>
      <c r="F18" s="160"/>
      <c r="G18" s="110"/>
      <c r="H18" s="166"/>
      <c r="I18" s="16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</row>
    <row r="19" spans="1:662" s="129" customFormat="1" ht="22.5" customHeight="1" x14ac:dyDescent="0.25">
      <c r="A19" s="17"/>
      <c r="B19" s="17"/>
      <c r="C19" s="146" t="s">
        <v>139</v>
      </c>
      <c r="D19" s="147"/>
      <c r="E19" s="131"/>
      <c r="F19" s="160"/>
      <c r="G19" s="110"/>
      <c r="H19" s="166"/>
      <c r="I19" s="16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</row>
    <row r="20" spans="1:662" s="129" customFormat="1" ht="22.5" customHeight="1" x14ac:dyDescent="0.25">
      <c r="A20" s="17"/>
      <c r="B20" s="17"/>
      <c r="C20" s="146" t="s">
        <v>141</v>
      </c>
      <c r="D20" s="147"/>
      <c r="E20" s="131"/>
      <c r="F20" s="160"/>
      <c r="G20" s="110"/>
      <c r="H20" s="166"/>
      <c r="I20" s="16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</row>
    <row r="21" spans="1:662" s="129" customFormat="1" ht="22.5" customHeight="1" x14ac:dyDescent="0.25">
      <c r="A21" s="17"/>
      <c r="B21" s="17"/>
      <c r="C21" s="146" t="s">
        <v>9</v>
      </c>
      <c r="D21" s="147"/>
      <c r="E21" s="131"/>
      <c r="F21" s="160"/>
      <c r="G21" s="110"/>
      <c r="H21" s="166"/>
      <c r="I21" s="16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/>
      <c r="JU21" s="17"/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17"/>
      <c r="KJ21" s="17"/>
      <c r="KK21" s="17"/>
      <c r="KL21" s="17"/>
      <c r="KM21" s="17"/>
      <c r="KN21" s="17"/>
      <c r="KO21" s="17"/>
      <c r="KP21" s="17"/>
      <c r="KQ21" s="17"/>
      <c r="KR21" s="17"/>
      <c r="KS21" s="17"/>
      <c r="KT21" s="17"/>
      <c r="KU21" s="17"/>
      <c r="KV21" s="17"/>
      <c r="KW21" s="17"/>
      <c r="KX21" s="17"/>
      <c r="KY21" s="17"/>
      <c r="KZ21" s="17"/>
      <c r="LA21" s="17"/>
      <c r="LB21" s="17"/>
      <c r="LC21" s="17"/>
      <c r="LD21" s="17"/>
      <c r="LE21" s="17"/>
      <c r="LF21" s="17"/>
      <c r="LG21" s="17"/>
      <c r="LH21" s="17"/>
      <c r="LI21" s="17"/>
      <c r="LJ21" s="17"/>
      <c r="LK21" s="17"/>
      <c r="LL21" s="17"/>
      <c r="LM21" s="17"/>
      <c r="LN21" s="17"/>
      <c r="LO21" s="17"/>
      <c r="LP21" s="17"/>
      <c r="LQ21" s="17"/>
      <c r="LR21" s="17"/>
      <c r="LS21" s="17"/>
      <c r="LT21" s="17"/>
      <c r="LU21" s="17"/>
      <c r="LV21" s="17"/>
      <c r="LW21" s="17"/>
      <c r="LX21" s="17"/>
      <c r="LY21" s="17"/>
      <c r="LZ21" s="17"/>
      <c r="MA21" s="17"/>
      <c r="MB21" s="17"/>
      <c r="MC21" s="17"/>
      <c r="MD21" s="17"/>
      <c r="ME21" s="17"/>
      <c r="MF21" s="17"/>
      <c r="MG21" s="17"/>
      <c r="MH21" s="17"/>
      <c r="MI21" s="17"/>
      <c r="MJ21" s="17"/>
      <c r="MK21" s="17"/>
      <c r="ML21" s="17"/>
      <c r="MM21" s="17"/>
      <c r="MN21" s="17"/>
      <c r="MO21" s="17"/>
      <c r="MP21" s="17"/>
      <c r="MQ21" s="17"/>
      <c r="MR21" s="17"/>
      <c r="MS21" s="17"/>
      <c r="MT21" s="17"/>
      <c r="MU21" s="17"/>
      <c r="MV21" s="17"/>
      <c r="MW21" s="17"/>
      <c r="MX21" s="17"/>
      <c r="MY21" s="17"/>
      <c r="MZ21" s="17"/>
      <c r="NA21" s="17"/>
      <c r="NB21" s="17"/>
      <c r="NC21" s="17"/>
      <c r="ND21" s="17"/>
      <c r="NE21" s="17"/>
      <c r="NF21" s="17"/>
      <c r="NG21" s="17"/>
      <c r="NH21" s="17"/>
      <c r="NI21" s="17"/>
      <c r="NJ21" s="17"/>
      <c r="NK21" s="17"/>
      <c r="NL21" s="17"/>
      <c r="NM21" s="17"/>
      <c r="NN21" s="17"/>
      <c r="NO21" s="17"/>
      <c r="NP21" s="17"/>
      <c r="NQ21" s="17"/>
      <c r="NR21" s="17"/>
      <c r="NS21" s="17"/>
      <c r="NT21" s="17"/>
      <c r="NU21" s="17"/>
      <c r="NV21" s="17"/>
      <c r="NW21" s="17"/>
      <c r="NX21" s="17"/>
      <c r="NY21" s="17"/>
      <c r="NZ21" s="17"/>
      <c r="OA21" s="17"/>
      <c r="OB21" s="17"/>
      <c r="OC21" s="17"/>
      <c r="OD21" s="17"/>
      <c r="OE21" s="17"/>
      <c r="OF21" s="17"/>
      <c r="OG21" s="17"/>
      <c r="OH21" s="17"/>
      <c r="OI21" s="17"/>
      <c r="OJ21" s="17"/>
      <c r="OK21" s="17"/>
      <c r="OL21" s="17"/>
      <c r="OM21" s="17"/>
      <c r="ON21" s="17"/>
      <c r="OO21" s="17"/>
      <c r="OP21" s="17"/>
      <c r="OQ21" s="17"/>
      <c r="OR21" s="17"/>
      <c r="OS21" s="17"/>
      <c r="OT21" s="17"/>
      <c r="OU21" s="17"/>
      <c r="OV21" s="17"/>
      <c r="OW21" s="17"/>
      <c r="OX21" s="17"/>
      <c r="OY21" s="17"/>
      <c r="OZ21" s="17"/>
      <c r="PA21" s="17"/>
      <c r="PB21" s="17"/>
      <c r="PC21" s="17"/>
      <c r="PD21" s="17"/>
      <c r="PE21" s="17"/>
      <c r="PF21" s="17"/>
      <c r="PG21" s="17"/>
      <c r="PH21" s="17"/>
      <c r="PI21" s="17"/>
      <c r="PJ21" s="17"/>
      <c r="PK21" s="17"/>
      <c r="PL21" s="17"/>
      <c r="PM21" s="17"/>
      <c r="PN21" s="17"/>
      <c r="PO21" s="17"/>
      <c r="PP21" s="17"/>
      <c r="PQ21" s="17"/>
      <c r="PR21" s="17"/>
      <c r="PS21" s="17"/>
      <c r="PT21" s="17"/>
      <c r="PU21" s="17"/>
      <c r="PV21" s="17"/>
      <c r="PW21" s="17"/>
      <c r="PX21" s="17"/>
      <c r="PY21" s="17"/>
      <c r="PZ21" s="17"/>
      <c r="QA21" s="17"/>
      <c r="QB21" s="17"/>
      <c r="QC21" s="17"/>
      <c r="QD21" s="17"/>
      <c r="QE21" s="17"/>
      <c r="QF21" s="17"/>
      <c r="QG21" s="17"/>
      <c r="QH21" s="17"/>
      <c r="QI21" s="17"/>
      <c r="QJ21" s="17"/>
      <c r="QK21" s="17"/>
      <c r="QL21" s="17"/>
      <c r="QM21" s="17"/>
      <c r="QN21" s="17"/>
      <c r="QO21" s="17"/>
      <c r="QP21" s="17"/>
      <c r="QQ21" s="17"/>
      <c r="QR21" s="17"/>
      <c r="QS21" s="17"/>
      <c r="QT21" s="17"/>
      <c r="QU21" s="17"/>
      <c r="QV21" s="17"/>
      <c r="QW21" s="17"/>
      <c r="QX21" s="17"/>
      <c r="QY21" s="17"/>
      <c r="QZ21" s="17"/>
      <c r="RA21" s="17"/>
      <c r="RB21" s="17"/>
      <c r="RC21" s="17"/>
      <c r="RD21" s="17"/>
      <c r="RE21" s="17"/>
      <c r="RF21" s="17"/>
      <c r="RG21" s="17"/>
      <c r="RH21" s="17"/>
      <c r="RI21" s="17"/>
      <c r="RJ21" s="17"/>
      <c r="RK21" s="17"/>
      <c r="RL21" s="17"/>
      <c r="RM21" s="17"/>
      <c r="RN21" s="17"/>
      <c r="RO21" s="17"/>
      <c r="RP21" s="17"/>
      <c r="RQ21" s="17"/>
      <c r="RR21" s="17"/>
      <c r="RS21" s="17"/>
      <c r="RT21" s="17"/>
      <c r="RU21" s="17"/>
      <c r="RV21" s="17"/>
      <c r="RW21" s="17"/>
      <c r="RX21" s="17"/>
      <c r="RY21" s="17"/>
      <c r="RZ21" s="17"/>
      <c r="SA21" s="17"/>
      <c r="SB21" s="17"/>
      <c r="SC21" s="17"/>
      <c r="SD21" s="17"/>
      <c r="SE21" s="17"/>
      <c r="SF21" s="17"/>
      <c r="SG21" s="17"/>
      <c r="SH21" s="17"/>
      <c r="SI21" s="17"/>
      <c r="SJ21" s="17"/>
      <c r="SK21" s="17"/>
      <c r="SL21" s="17"/>
      <c r="SM21" s="17"/>
      <c r="SN21" s="17"/>
      <c r="SO21" s="17"/>
      <c r="SP21" s="17"/>
      <c r="SQ21" s="17"/>
      <c r="SR21" s="17"/>
      <c r="SS21" s="17"/>
      <c r="ST21" s="17"/>
      <c r="SU21" s="17"/>
      <c r="SV21" s="17"/>
      <c r="SW21" s="17"/>
      <c r="SX21" s="17"/>
      <c r="SY21" s="17"/>
      <c r="SZ21" s="17"/>
      <c r="TA21" s="17"/>
      <c r="TB21" s="17"/>
      <c r="TC21" s="17"/>
      <c r="TD21" s="17"/>
      <c r="TE21" s="17"/>
      <c r="TF21" s="17"/>
      <c r="TG21" s="17"/>
      <c r="TH21" s="17"/>
      <c r="TI21" s="17"/>
      <c r="TJ21" s="17"/>
      <c r="TK21" s="17"/>
      <c r="TL21" s="17"/>
      <c r="TM21" s="17"/>
      <c r="TN21" s="17"/>
      <c r="TO21" s="17"/>
      <c r="TP21" s="17"/>
      <c r="TQ21" s="17"/>
      <c r="TR21" s="17"/>
      <c r="TS21" s="17"/>
      <c r="TT21" s="17"/>
      <c r="TU21" s="17"/>
      <c r="TV21" s="17"/>
      <c r="TW21" s="17"/>
      <c r="TX21" s="17"/>
      <c r="TY21" s="17"/>
      <c r="TZ21" s="17"/>
      <c r="UA21" s="17"/>
      <c r="UB21" s="17"/>
      <c r="UC21" s="17"/>
      <c r="UD21" s="17"/>
      <c r="UE21" s="17"/>
      <c r="UF21" s="17"/>
      <c r="UG21" s="17"/>
      <c r="UH21" s="17"/>
      <c r="UI21" s="17"/>
      <c r="UJ21" s="17"/>
      <c r="UK21" s="17"/>
      <c r="UL21" s="17"/>
      <c r="UM21" s="17"/>
      <c r="UN21" s="17"/>
      <c r="UO21" s="17"/>
      <c r="UP21" s="17"/>
      <c r="UQ21" s="17"/>
      <c r="UR21" s="17"/>
      <c r="US21" s="17"/>
      <c r="UT21" s="17"/>
      <c r="UU21" s="17"/>
      <c r="UV21" s="17"/>
      <c r="UW21" s="17"/>
      <c r="UX21" s="17"/>
      <c r="UY21" s="17"/>
      <c r="UZ21" s="17"/>
      <c r="VA21" s="17"/>
      <c r="VB21" s="17"/>
      <c r="VC21" s="17"/>
      <c r="VD21" s="17"/>
      <c r="VE21" s="17"/>
      <c r="VF21" s="17"/>
      <c r="VG21" s="17"/>
      <c r="VH21" s="17"/>
      <c r="VI21" s="17"/>
      <c r="VJ21" s="17"/>
      <c r="VK21" s="17"/>
      <c r="VL21" s="17"/>
      <c r="VM21" s="17"/>
      <c r="VN21" s="17"/>
      <c r="VO21" s="17"/>
      <c r="VP21" s="17"/>
      <c r="VQ21" s="17"/>
      <c r="VR21" s="17"/>
      <c r="VS21" s="17"/>
      <c r="VT21" s="17"/>
      <c r="VU21" s="17"/>
      <c r="VV21" s="17"/>
      <c r="VW21" s="17"/>
      <c r="VX21" s="17"/>
      <c r="VY21" s="17"/>
      <c r="VZ21" s="17"/>
      <c r="WA21" s="17"/>
      <c r="WB21" s="17"/>
      <c r="WC21" s="17"/>
      <c r="WD21" s="17"/>
      <c r="WE21" s="17"/>
      <c r="WF21" s="17"/>
      <c r="WG21" s="17"/>
      <c r="WH21" s="17"/>
      <c r="WI21" s="17"/>
      <c r="WJ21" s="17"/>
      <c r="WK21" s="17"/>
      <c r="WL21" s="17"/>
      <c r="WM21" s="17"/>
      <c r="WN21" s="17"/>
      <c r="WO21" s="17"/>
      <c r="WP21" s="17"/>
      <c r="WQ21" s="17"/>
      <c r="WR21" s="17"/>
      <c r="WS21" s="17"/>
      <c r="WT21" s="17"/>
      <c r="WU21" s="17"/>
      <c r="WV21" s="17"/>
      <c r="WW21" s="17"/>
      <c r="WX21" s="17"/>
      <c r="WY21" s="17"/>
      <c r="WZ21" s="17"/>
      <c r="XA21" s="17"/>
      <c r="XB21" s="17"/>
      <c r="XC21" s="17"/>
      <c r="XD21" s="17"/>
      <c r="XE21" s="17"/>
      <c r="XF21" s="17"/>
      <c r="XG21" s="17"/>
      <c r="XH21" s="17"/>
      <c r="XI21" s="17"/>
      <c r="XJ21" s="17"/>
      <c r="XK21" s="17"/>
      <c r="XL21" s="17"/>
      <c r="XM21" s="17"/>
      <c r="XN21" s="17"/>
      <c r="XO21" s="17"/>
      <c r="XP21" s="17"/>
      <c r="XQ21" s="17"/>
      <c r="XR21" s="17"/>
      <c r="XS21" s="17"/>
      <c r="XT21" s="17"/>
      <c r="XU21" s="17"/>
      <c r="XV21" s="17"/>
      <c r="XW21" s="17"/>
      <c r="XX21" s="17"/>
      <c r="XY21" s="17"/>
      <c r="XZ21" s="17"/>
      <c r="YA21" s="17"/>
      <c r="YB21" s="17"/>
      <c r="YC21" s="17"/>
      <c r="YD21" s="17"/>
      <c r="YE21" s="17"/>
      <c r="YF21" s="17"/>
      <c r="YG21" s="17"/>
      <c r="YH21" s="17"/>
      <c r="YI21" s="17"/>
      <c r="YJ21" s="17"/>
      <c r="YK21" s="17"/>
      <c r="YL21" s="17"/>
    </row>
    <row r="22" spans="1:662" s="129" customFormat="1" ht="22.5" customHeight="1" thickBot="1" x14ac:dyDescent="0.3">
      <c r="A22" s="17"/>
      <c r="B22" s="17"/>
      <c r="C22" s="148" t="s">
        <v>142</v>
      </c>
      <c r="D22" s="149"/>
      <c r="E22" s="139"/>
      <c r="F22" s="161"/>
      <c r="G22" s="108"/>
      <c r="H22" s="158"/>
      <c r="I22" s="16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</row>
    <row r="23" spans="1:662" s="129" customFormat="1" ht="22.5" customHeight="1" thickBot="1" x14ac:dyDescent="0.3">
      <c r="A23" s="17"/>
      <c r="B23" s="17"/>
      <c r="C23" s="150" t="s">
        <v>322</v>
      </c>
      <c r="D23" s="134" t="s">
        <v>333</v>
      </c>
      <c r="E23" s="135" t="s">
        <v>334</v>
      </c>
      <c r="F23" s="161"/>
      <c r="G23" s="108"/>
      <c r="H23" s="158"/>
      <c r="I23" s="16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  <c r="VK23" s="17"/>
      <c r="VL23" s="17"/>
      <c r="VM23" s="17"/>
      <c r="VN23" s="17"/>
      <c r="VO23" s="17"/>
      <c r="VP23" s="17"/>
      <c r="VQ23" s="17"/>
      <c r="VR23" s="17"/>
      <c r="VS23" s="17"/>
      <c r="VT23" s="17"/>
      <c r="VU23" s="17"/>
      <c r="VV23" s="17"/>
      <c r="VW23" s="17"/>
      <c r="VX23" s="17"/>
      <c r="VY23" s="17"/>
      <c r="VZ23" s="17"/>
      <c r="WA23" s="17"/>
      <c r="WB23" s="17"/>
      <c r="WC23" s="17"/>
      <c r="WD23" s="17"/>
      <c r="WE23" s="17"/>
      <c r="WF23" s="17"/>
      <c r="WG23" s="17"/>
      <c r="WH23" s="17"/>
      <c r="WI23" s="17"/>
      <c r="WJ23" s="17"/>
      <c r="WK23" s="17"/>
      <c r="WL23" s="17"/>
      <c r="WM23" s="17"/>
      <c r="WN23" s="17"/>
      <c r="WO23" s="17"/>
      <c r="WP23" s="17"/>
      <c r="WQ23" s="17"/>
      <c r="WR23" s="17"/>
      <c r="WS23" s="17"/>
      <c r="WT23" s="17"/>
      <c r="WU23" s="17"/>
      <c r="WV23" s="17"/>
      <c r="WW23" s="17"/>
      <c r="WX23" s="17"/>
      <c r="WY23" s="17"/>
      <c r="WZ23" s="17"/>
      <c r="XA23" s="17"/>
      <c r="XB23" s="17"/>
      <c r="XC23" s="17"/>
      <c r="XD23" s="17"/>
      <c r="XE23" s="17"/>
      <c r="XF23" s="17"/>
      <c r="XG23" s="17"/>
      <c r="XH23" s="17"/>
      <c r="XI23" s="17"/>
      <c r="XJ23" s="17"/>
      <c r="XK23" s="17"/>
      <c r="XL23" s="17"/>
      <c r="XM23" s="17"/>
      <c r="XN23" s="17"/>
      <c r="XO23" s="17"/>
      <c r="XP23" s="17"/>
      <c r="XQ23" s="17"/>
      <c r="XR23" s="17"/>
      <c r="XS23" s="17"/>
      <c r="XT23" s="17"/>
      <c r="XU23" s="17"/>
      <c r="XV23" s="17"/>
      <c r="XW23" s="17"/>
      <c r="XX23" s="17"/>
      <c r="XY23" s="17"/>
      <c r="XZ23" s="17"/>
      <c r="YA23" s="17"/>
      <c r="YB23" s="17"/>
      <c r="YC23" s="17"/>
      <c r="YD23" s="17"/>
      <c r="YE23" s="17"/>
      <c r="YF23" s="17"/>
      <c r="YG23" s="17"/>
      <c r="YH23" s="17"/>
      <c r="YI23" s="17"/>
      <c r="YJ23" s="17"/>
      <c r="YK23" s="17"/>
      <c r="YL23" s="17"/>
    </row>
    <row r="24" spans="1:662" s="129" customFormat="1" ht="22.5" customHeight="1" x14ac:dyDescent="0.25">
      <c r="A24" s="17"/>
      <c r="B24" s="17"/>
      <c r="C24" s="144" t="s">
        <v>325</v>
      </c>
      <c r="D24" s="145"/>
      <c r="E24" s="138"/>
      <c r="F24" s="160"/>
      <c r="G24" s="110"/>
      <c r="H24" s="166"/>
      <c r="I24" s="16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  <c r="VK24" s="17"/>
      <c r="VL24" s="17"/>
      <c r="VM24" s="17"/>
      <c r="VN24" s="17"/>
      <c r="VO24" s="17"/>
      <c r="VP24" s="17"/>
      <c r="VQ24" s="17"/>
      <c r="VR24" s="17"/>
      <c r="VS24" s="17"/>
      <c r="VT24" s="17"/>
      <c r="VU24" s="17"/>
      <c r="VV24" s="17"/>
      <c r="VW24" s="17"/>
      <c r="VX24" s="17"/>
      <c r="VY24" s="17"/>
      <c r="VZ24" s="17"/>
      <c r="WA24" s="17"/>
      <c r="WB24" s="17"/>
      <c r="WC24" s="17"/>
      <c r="WD24" s="17"/>
      <c r="WE24" s="17"/>
      <c r="WF24" s="17"/>
      <c r="WG24" s="17"/>
      <c r="WH24" s="17"/>
      <c r="WI24" s="17"/>
      <c r="WJ24" s="17"/>
      <c r="WK24" s="17"/>
      <c r="WL24" s="17"/>
      <c r="WM24" s="17"/>
      <c r="WN24" s="17"/>
      <c r="WO24" s="17"/>
      <c r="WP24" s="17"/>
      <c r="WQ24" s="17"/>
      <c r="WR24" s="17"/>
      <c r="WS24" s="17"/>
      <c r="WT24" s="17"/>
      <c r="WU24" s="17"/>
      <c r="WV24" s="17"/>
      <c r="WW24" s="17"/>
      <c r="WX24" s="17"/>
      <c r="WY24" s="17"/>
      <c r="WZ24" s="17"/>
      <c r="XA24" s="17"/>
      <c r="XB24" s="17"/>
      <c r="XC24" s="17"/>
      <c r="XD24" s="17"/>
      <c r="XE24" s="17"/>
      <c r="XF24" s="17"/>
      <c r="XG24" s="17"/>
      <c r="XH24" s="17"/>
      <c r="XI24" s="17"/>
      <c r="XJ24" s="17"/>
      <c r="XK24" s="17"/>
      <c r="XL24" s="17"/>
      <c r="XM24" s="17"/>
      <c r="XN24" s="17"/>
      <c r="XO24" s="17"/>
      <c r="XP24" s="17"/>
      <c r="XQ24" s="17"/>
      <c r="XR24" s="17"/>
      <c r="XS24" s="17"/>
      <c r="XT24" s="17"/>
      <c r="XU24" s="17"/>
      <c r="XV24" s="17"/>
      <c r="XW24" s="17"/>
      <c r="XX24" s="17"/>
      <c r="XY24" s="17"/>
      <c r="XZ24" s="17"/>
      <c r="YA24" s="17"/>
      <c r="YB24" s="17"/>
      <c r="YC24" s="17"/>
      <c r="YD24" s="17"/>
      <c r="YE24" s="17"/>
      <c r="YF24" s="17"/>
      <c r="YG24" s="17"/>
      <c r="YH24" s="17"/>
      <c r="YI24" s="17"/>
      <c r="YJ24" s="17"/>
      <c r="YK24" s="17"/>
      <c r="YL24" s="17"/>
    </row>
    <row r="25" spans="1:662" s="129" customFormat="1" ht="22.5" customHeight="1" x14ac:dyDescent="0.25">
      <c r="A25" s="17"/>
      <c r="B25" s="17"/>
      <c r="C25" s="146" t="s">
        <v>326</v>
      </c>
      <c r="D25" s="147"/>
      <c r="E25" s="131"/>
      <c r="F25" s="160"/>
      <c r="G25" s="110"/>
      <c r="H25" s="166"/>
      <c r="I25" s="16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</row>
    <row r="26" spans="1:662" s="129" customFormat="1" ht="22.5" customHeight="1" x14ac:dyDescent="0.25">
      <c r="A26" s="17"/>
      <c r="B26" s="17"/>
      <c r="C26" s="146" t="s">
        <v>149</v>
      </c>
      <c r="D26" s="147"/>
      <c r="E26" s="131"/>
      <c r="F26" s="160"/>
      <c r="G26" s="110"/>
      <c r="H26" s="166"/>
      <c r="I26" s="16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</row>
    <row r="27" spans="1:662" s="129" customFormat="1" ht="22.5" customHeight="1" x14ac:dyDescent="0.25">
      <c r="A27" s="17"/>
      <c r="B27" s="17"/>
      <c r="C27" s="146" t="s">
        <v>327</v>
      </c>
      <c r="D27" s="147"/>
      <c r="E27" s="131"/>
      <c r="F27" s="160"/>
      <c r="G27" s="110"/>
      <c r="H27" s="166"/>
      <c r="I27" s="16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</row>
    <row r="28" spans="1:662" s="129" customFormat="1" ht="22.5" customHeight="1" x14ac:dyDescent="0.25">
      <c r="A28" s="17"/>
      <c r="B28" s="17"/>
      <c r="C28" s="146" t="s">
        <v>328</v>
      </c>
      <c r="D28" s="147"/>
      <c r="E28" s="131"/>
      <c r="F28" s="160"/>
      <c r="G28" s="110"/>
      <c r="H28" s="166"/>
      <c r="I28" s="16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</row>
    <row r="29" spans="1:662" s="129" customFormat="1" ht="22.5" customHeight="1" x14ac:dyDescent="0.25">
      <c r="A29" s="17"/>
      <c r="B29" s="17"/>
      <c r="C29" s="146" t="s">
        <v>329</v>
      </c>
      <c r="D29" s="147"/>
      <c r="E29" s="131"/>
      <c r="F29" s="160"/>
      <c r="G29" s="110"/>
      <c r="H29" s="166"/>
      <c r="I29" s="16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</row>
    <row r="30" spans="1:662" s="129" customFormat="1" ht="22.5" customHeight="1" thickBot="1" x14ac:dyDescent="0.3">
      <c r="A30" s="17"/>
      <c r="B30" s="17"/>
      <c r="C30" s="151" t="s">
        <v>330</v>
      </c>
      <c r="D30" s="152"/>
      <c r="E30" s="132"/>
      <c r="F30" s="161"/>
      <c r="G30" s="111"/>
      <c r="H30" s="159"/>
      <c r="I30" s="16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</row>
    <row r="32" spans="1:662" s="1" customFormat="1" ht="19.5" x14ac:dyDescent="0.25">
      <c r="C32" s="173" t="s">
        <v>5</v>
      </c>
      <c r="D32" s="174"/>
    </row>
    <row r="33" spans="3:4" s="1" customFormat="1" ht="15" customHeight="1" x14ac:dyDescent="0.25">
      <c r="C33" s="248"/>
      <c r="D33" s="248"/>
    </row>
  </sheetData>
  <dataConsolidate/>
  <mergeCells count="1">
    <mergeCell ref="C33:D33"/>
  </mergeCells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AI18"/>
  <sheetViews>
    <sheetView zoomScale="80" zoomScaleNormal="80" workbookViewId="0">
      <selection activeCell="C16" sqref="C16:E18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17.42578125" style="10" customWidth="1"/>
    <col min="4" max="4" width="26.5703125" style="11" customWidth="1"/>
    <col min="5" max="5" width="23.85546875" style="12" customWidth="1"/>
    <col min="6" max="6" width="13.7109375" style="12" hidden="1" customWidth="1"/>
    <col min="7" max="7" width="13.140625" style="12" hidden="1" customWidth="1"/>
    <col min="8" max="8" width="13.5703125" style="12" hidden="1" customWidth="1"/>
    <col min="9" max="9" width="14.42578125" style="12" hidden="1" customWidth="1"/>
    <col min="10" max="10" width="6.140625" style="13" hidden="1" customWidth="1"/>
    <col min="11" max="11" width="26.28515625" style="13" customWidth="1"/>
    <col min="12" max="12" width="23.28515625" style="14" customWidth="1"/>
    <col min="13" max="13" width="13" style="14" hidden="1" customWidth="1"/>
    <col min="14" max="14" width="14" style="14" hidden="1" customWidth="1"/>
    <col min="15" max="15" width="27" style="15" customWidth="1"/>
    <col min="16" max="16" width="15.5703125" style="13" customWidth="1"/>
    <col min="17" max="17" width="15.28515625" style="13" hidden="1" customWidth="1"/>
    <col min="18" max="18" width="15.42578125" style="13" customWidth="1"/>
    <col min="19" max="19" width="13.5703125" style="13" customWidth="1"/>
    <col min="20" max="20" width="15.7109375" style="13" hidden="1" customWidth="1"/>
    <col min="21" max="21" width="17.140625" style="13" customWidth="1"/>
    <col min="22" max="22" width="22.28515625" style="17" customWidth="1"/>
    <col min="23" max="23" width="11" style="16" customWidth="1"/>
    <col min="24" max="30" width="15.140625" style="25" hidden="1" customWidth="1"/>
    <col min="31" max="31" width="9.42578125" style="25" hidden="1" customWidth="1"/>
    <col min="32" max="32" width="13.42578125" style="25" hidden="1" customWidth="1"/>
    <col min="33" max="33" width="12.42578125" style="25" hidden="1" customWidth="1"/>
    <col min="34" max="34" width="11.5703125" style="25" hidden="1" customWidth="1"/>
    <col min="35" max="35" width="12.140625" style="25" hidden="1" customWidth="1"/>
    <col min="36" max="36" width="11.28515625" style="25" hidden="1" customWidth="1"/>
    <col min="37" max="37" width="14.42578125" style="13" hidden="1" customWidth="1"/>
    <col min="38" max="38" width="15.5703125" style="13" hidden="1" customWidth="1"/>
    <col min="39" max="39" width="15.7109375" style="18" customWidth="1"/>
    <col min="40" max="40" width="16.7109375" style="13" hidden="1" customWidth="1"/>
    <col min="41" max="41" width="11.7109375" style="18" customWidth="1"/>
    <col min="42" max="42" width="14" style="13" hidden="1" customWidth="1"/>
    <col min="43" max="43" width="13.7109375" style="13" customWidth="1"/>
    <col min="44" max="44" width="15.85546875" style="18" customWidth="1"/>
    <col min="45" max="45" width="12.140625" style="18" customWidth="1"/>
    <col min="46" max="46" width="11" style="19" customWidth="1"/>
    <col min="47" max="47" width="11.42578125" style="19" customWidth="1"/>
    <col min="48" max="48" width="24.42578125" style="14" customWidth="1"/>
    <col min="49" max="49" width="20.7109375" style="14" customWidth="1"/>
    <col min="50" max="50" width="14.42578125" style="14" customWidth="1"/>
    <col min="51" max="51" width="14.42578125" style="14" hidden="1" customWidth="1"/>
    <col min="52" max="52" width="19" style="14" hidden="1" customWidth="1"/>
    <col min="53" max="53" width="22.5703125" style="14" customWidth="1"/>
    <col min="54" max="54" width="19.140625" style="14" hidden="1" customWidth="1"/>
    <col min="55" max="55" width="20.5703125" style="17" hidden="1" customWidth="1"/>
    <col min="56" max="56" width="15.7109375" style="14" hidden="1" customWidth="1"/>
    <col min="57" max="57" width="15.140625" style="14" hidden="1" customWidth="1"/>
    <col min="58" max="58" width="29.42578125" customWidth="1"/>
    <col min="59" max="59" width="18.7109375" customWidth="1"/>
    <col min="60" max="60" width="23.42578125" customWidth="1"/>
  </cols>
  <sheetData>
    <row r="1" spans="1:711" ht="12" customHeight="1" x14ac:dyDescent="0.25">
      <c r="BC1" s="249" t="s">
        <v>406</v>
      </c>
      <c r="BD1" s="250"/>
      <c r="BE1" s="251"/>
    </row>
    <row r="2" spans="1:711" ht="27" customHeight="1" x14ac:dyDescent="0.25">
      <c r="O2" s="20" t="s">
        <v>399</v>
      </c>
      <c r="BC2" s="252"/>
      <c r="BD2" s="253"/>
      <c r="BE2" s="254"/>
    </row>
    <row r="3" spans="1:711" ht="20.25" customHeight="1" x14ac:dyDescent="0.25">
      <c r="L3" s="18"/>
      <c r="M3" s="18"/>
      <c r="N3" s="18"/>
      <c r="BC3" s="249" t="s">
        <v>400</v>
      </c>
      <c r="BD3" s="250"/>
      <c r="BE3" s="251"/>
    </row>
    <row r="4" spans="1:711" ht="12" customHeight="1" thickBot="1" x14ac:dyDescent="0.3">
      <c r="BC4" s="252"/>
      <c r="BD4" s="253"/>
      <c r="BE4" s="254"/>
    </row>
    <row r="5" spans="1:711" ht="20.25" customHeight="1" thickBot="1" x14ac:dyDescent="0.3">
      <c r="C5" s="394" t="s">
        <v>78</v>
      </c>
      <c r="D5" s="395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7"/>
      <c r="P5" s="398" t="s">
        <v>79</v>
      </c>
      <c r="Q5" s="399"/>
      <c r="R5" s="399"/>
      <c r="S5" s="399"/>
      <c r="T5" s="399"/>
      <c r="U5" s="399"/>
      <c r="V5" s="399"/>
      <c r="W5" s="399"/>
      <c r="X5" s="399"/>
      <c r="Y5" s="399"/>
      <c r="Z5" s="399"/>
      <c r="AA5" s="399"/>
      <c r="AB5" s="399"/>
      <c r="AC5" s="399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  <c r="AO5" s="399"/>
      <c r="AP5" s="399"/>
      <c r="AQ5" s="400"/>
      <c r="AR5" s="418" t="s">
        <v>110</v>
      </c>
      <c r="AS5" s="421" t="s">
        <v>80</v>
      </c>
      <c r="AT5" s="424" t="s">
        <v>280</v>
      </c>
      <c r="AU5" s="424"/>
      <c r="AV5" s="424"/>
      <c r="AW5" s="424"/>
      <c r="AX5" s="424"/>
      <c r="AY5" s="424"/>
      <c r="AZ5" s="424"/>
      <c r="BA5" s="424"/>
      <c r="BB5" s="424"/>
      <c r="BC5" s="424"/>
      <c r="BD5" s="424"/>
      <c r="BE5" s="425"/>
      <c r="BF5" s="377" t="s">
        <v>411</v>
      </c>
      <c r="BG5" s="378"/>
      <c r="BH5" s="379"/>
    </row>
    <row r="6" spans="1:711" ht="19.5" customHeight="1" thickBot="1" x14ac:dyDescent="0.3">
      <c r="C6" s="335" t="s">
        <v>46</v>
      </c>
      <c r="D6" s="338" t="s">
        <v>47</v>
      </c>
      <c r="E6" s="341" t="s">
        <v>112</v>
      </c>
      <c r="F6" s="344" t="s">
        <v>154</v>
      </c>
      <c r="G6" s="344"/>
      <c r="H6" s="344"/>
      <c r="I6" s="345" t="s">
        <v>121</v>
      </c>
      <c r="J6" s="347" t="s">
        <v>3</v>
      </c>
      <c r="K6" s="347" t="s">
        <v>48</v>
      </c>
      <c r="L6" s="347" t="s">
        <v>81</v>
      </c>
      <c r="M6" s="347" t="s">
        <v>82</v>
      </c>
      <c r="N6" s="367" t="s">
        <v>122</v>
      </c>
      <c r="O6" s="368" t="s">
        <v>11</v>
      </c>
      <c r="P6" s="371" t="s">
        <v>49</v>
      </c>
      <c r="Q6" s="372"/>
      <c r="R6" s="372"/>
      <c r="S6" s="372"/>
      <c r="T6" s="372"/>
      <c r="U6" s="373"/>
      <c r="V6" s="357" t="s">
        <v>155</v>
      </c>
      <c r="W6" s="358"/>
      <c r="X6" s="358"/>
      <c r="Y6" s="358"/>
      <c r="Z6" s="358"/>
      <c r="AA6" s="358"/>
      <c r="AB6" s="358"/>
      <c r="AC6" s="358"/>
      <c r="AD6" s="358"/>
      <c r="AE6" s="358"/>
      <c r="AF6" s="359"/>
      <c r="AG6" s="359"/>
      <c r="AH6" s="359"/>
      <c r="AI6" s="358"/>
      <c r="AJ6" s="358"/>
      <c r="AK6" s="358"/>
      <c r="AL6" s="358"/>
      <c r="AM6" s="358"/>
      <c r="AN6" s="358"/>
      <c r="AO6" s="358"/>
      <c r="AP6" s="358"/>
      <c r="AQ6" s="360"/>
      <c r="AR6" s="419"/>
      <c r="AS6" s="422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7"/>
      <c r="BF6" s="380"/>
      <c r="BG6" s="381"/>
      <c r="BH6" s="382"/>
    </row>
    <row r="7" spans="1:711" ht="56.25" customHeight="1" thickBot="1" x14ac:dyDescent="0.3">
      <c r="C7" s="336"/>
      <c r="D7" s="339"/>
      <c r="E7" s="342"/>
      <c r="F7" s="362" t="s">
        <v>145</v>
      </c>
      <c r="G7" s="362" t="s">
        <v>146</v>
      </c>
      <c r="H7" s="362" t="s">
        <v>144</v>
      </c>
      <c r="I7" s="346"/>
      <c r="J7" s="348"/>
      <c r="K7" s="348"/>
      <c r="L7" s="348"/>
      <c r="M7" s="348"/>
      <c r="N7" s="348"/>
      <c r="O7" s="369"/>
      <c r="P7" s="364" t="s">
        <v>50</v>
      </c>
      <c r="Q7" s="365"/>
      <c r="R7" s="365"/>
      <c r="S7" s="365"/>
      <c r="T7" s="365"/>
      <c r="U7" s="366"/>
      <c r="V7" s="332" t="s">
        <v>51</v>
      </c>
      <c r="W7" s="355" t="s">
        <v>52</v>
      </c>
      <c r="X7" s="220" t="s">
        <v>213</v>
      </c>
      <c r="Y7" s="220" t="s">
        <v>214</v>
      </c>
      <c r="Z7" s="220" t="s">
        <v>215</v>
      </c>
      <c r="AA7" s="220" t="s">
        <v>216</v>
      </c>
      <c r="AB7" s="220" t="s">
        <v>217</v>
      </c>
      <c r="AC7" s="220" t="s">
        <v>219</v>
      </c>
      <c r="AD7" s="220" t="s">
        <v>218</v>
      </c>
      <c r="AE7" s="328" t="s">
        <v>310</v>
      </c>
      <c r="AF7" s="334" t="s">
        <v>311</v>
      </c>
      <c r="AG7" s="334" t="s">
        <v>312</v>
      </c>
      <c r="AH7" s="334" t="s">
        <v>314</v>
      </c>
      <c r="AI7" s="328" t="s">
        <v>315</v>
      </c>
      <c r="AJ7" s="328" t="s">
        <v>313</v>
      </c>
      <c r="AK7" s="330" t="s">
        <v>113</v>
      </c>
      <c r="AL7" s="331"/>
      <c r="AM7" s="332" t="s">
        <v>53</v>
      </c>
      <c r="AN7" s="333"/>
      <c r="AO7" s="333"/>
      <c r="AP7" s="333"/>
      <c r="AQ7" s="330"/>
      <c r="AR7" s="419"/>
      <c r="AS7" s="422"/>
      <c r="AT7" s="352" t="s">
        <v>54</v>
      </c>
      <c r="AU7" s="353"/>
      <c r="AV7" s="353"/>
      <c r="AW7" s="353"/>
      <c r="AX7" s="353"/>
      <c r="AY7" s="353"/>
      <c r="AZ7" s="353"/>
      <c r="BA7" s="354"/>
      <c r="BB7" s="350" t="s">
        <v>281</v>
      </c>
      <c r="BC7" s="350"/>
      <c r="BD7" s="350"/>
      <c r="BE7" s="351"/>
      <c r="BF7" s="374" t="s">
        <v>408</v>
      </c>
      <c r="BG7" s="375"/>
      <c r="BH7" s="376"/>
    </row>
    <row r="8" spans="1:711" ht="29.25" customHeight="1" thickBot="1" x14ac:dyDescent="0.3">
      <c r="C8" s="337"/>
      <c r="D8" s="340"/>
      <c r="E8" s="343"/>
      <c r="F8" s="363"/>
      <c r="G8" s="363"/>
      <c r="H8" s="363"/>
      <c r="I8" s="346"/>
      <c r="J8" s="349"/>
      <c r="K8" s="349"/>
      <c r="L8" s="349"/>
      <c r="M8" s="349"/>
      <c r="N8" s="349"/>
      <c r="O8" s="370"/>
      <c r="P8" s="217" t="s">
        <v>12</v>
      </c>
      <c r="Q8" s="218" t="s">
        <v>83</v>
      </c>
      <c r="R8" s="218" t="s">
        <v>0</v>
      </c>
      <c r="S8" s="218" t="s">
        <v>13</v>
      </c>
      <c r="T8" s="218" t="s">
        <v>84</v>
      </c>
      <c r="U8" s="219" t="s">
        <v>74</v>
      </c>
      <c r="V8" s="361"/>
      <c r="W8" s="356"/>
      <c r="X8" s="221" t="s">
        <v>128</v>
      </c>
      <c r="Y8" s="221" t="s">
        <v>127</v>
      </c>
      <c r="Z8" s="221" t="s">
        <v>126</v>
      </c>
      <c r="AA8" s="221" t="s">
        <v>220</v>
      </c>
      <c r="AB8" s="221" t="s">
        <v>129</v>
      </c>
      <c r="AC8" s="221" t="s">
        <v>130</v>
      </c>
      <c r="AD8" s="221" t="s">
        <v>131</v>
      </c>
      <c r="AE8" s="329"/>
      <c r="AF8" s="329"/>
      <c r="AG8" s="329"/>
      <c r="AH8" s="329"/>
      <c r="AI8" s="329"/>
      <c r="AJ8" s="329"/>
      <c r="AK8" s="222" t="s">
        <v>12</v>
      </c>
      <c r="AL8" s="223" t="s">
        <v>13</v>
      </c>
      <c r="AM8" s="224" t="s">
        <v>12</v>
      </c>
      <c r="AN8" s="225" t="s">
        <v>85</v>
      </c>
      <c r="AO8" s="225" t="s">
        <v>13</v>
      </c>
      <c r="AP8" s="225" t="s">
        <v>86</v>
      </c>
      <c r="AQ8" s="226" t="s">
        <v>74</v>
      </c>
      <c r="AR8" s="420"/>
      <c r="AS8" s="423"/>
      <c r="AT8" s="227" t="s">
        <v>106</v>
      </c>
      <c r="AU8" s="228" t="s">
        <v>107</v>
      </c>
      <c r="AV8" s="229" t="s">
        <v>132</v>
      </c>
      <c r="AW8" s="230" t="s">
        <v>278</v>
      </c>
      <c r="AX8" s="230" t="s">
        <v>108</v>
      </c>
      <c r="AY8" s="230" t="s">
        <v>109</v>
      </c>
      <c r="AZ8" s="230" t="s">
        <v>133</v>
      </c>
      <c r="BA8" s="231" t="s">
        <v>77</v>
      </c>
      <c r="BB8" s="232" t="s">
        <v>76</v>
      </c>
      <c r="BC8" s="233" t="s">
        <v>75</v>
      </c>
      <c r="BD8" s="233" t="s">
        <v>279</v>
      </c>
      <c r="BE8" s="234" t="s">
        <v>77</v>
      </c>
      <c r="BF8" s="241" t="s">
        <v>415</v>
      </c>
      <c r="BG8" s="241" t="s">
        <v>409</v>
      </c>
      <c r="BH8" s="241" t="s">
        <v>410</v>
      </c>
    </row>
    <row r="9" spans="1:711" s="23" customFormat="1" ht="140.25" customHeight="1" thickBot="1" x14ac:dyDescent="0.3">
      <c r="A9"/>
      <c r="B9"/>
      <c r="C9" s="403" t="s">
        <v>343</v>
      </c>
      <c r="D9" s="405" t="s">
        <v>342</v>
      </c>
      <c r="E9" s="176" t="s">
        <v>345</v>
      </c>
      <c r="F9" s="189"/>
      <c r="G9" s="189" t="s">
        <v>139</v>
      </c>
      <c r="H9" s="189" t="s">
        <v>151</v>
      </c>
      <c r="I9" s="33"/>
      <c r="J9" s="274" t="s">
        <v>93</v>
      </c>
      <c r="K9" s="407" t="s">
        <v>344</v>
      </c>
      <c r="L9" s="410" t="s">
        <v>349</v>
      </c>
      <c r="M9" s="413" t="s">
        <v>10</v>
      </c>
      <c r="N9" s="36"/>
      <c r="O9" s="303" t="s">
        <v>348</v>
      </c>
      <c r="P9" s="416" t="s">
        <v>102</v>
      </c>
      <c r="Q9" s="283">
        <v>4</v>
      </c>
      <c r="R9" s="309" t="s">
        <v>171</v>
      </c>
      <c r="S9" s="312" t="s">
        <v>88</v>
      </c>
      <c r="T9" s="401">
        <v>4</v>
      </c>
      <c r="U9" s="293" t="str">
        <f>IF(Q9+T9=0," ",IF(OR(AND(Q9=1,T9=1),AND(Q9=1,T9=2),AND(Q9=2,T9=2),AND(Q9=2,T9=1),AND(Q9=3,T9=1)),"Bajo",IF(OR(AND(Q9=1,T9=3),AND(Q9=2,T9=3),AND(Q9=3,T9=2),AND(Q9=4,T9=1)),"Moderado",IF(OR(AND(Q9=1,T9=4),AND(Q9=2,T9=4),AND(Q9=3,T9=3),AND(Q9=4,T9=2),AND(Q9=4,T9=3),AND(Q9=5,T9=1),AND(Q9=5,T9=2)),"Alto",IF(OR(AND(Q9=2,T9=5),AND(Q9=3,T9=5),AND(Q9=3,T9=4),AND(Q9=4,T9=4),AND(Q9=4,T9=5),AND(Q9=5,T9=3),AND(Q9=5,T9=4),AND(Q9=1,T9=5),AND(Q9=5,T9=5)),"Extremo","")))))</f>
        <v>Extremo</v>
      </c>
      <c r="V9" s="211" t="s">
        <v>391</v>
      </c>
      <c r="W9" s="35" t="s">
        <v>6</v>
      </c>
      <c r="X9" s="36">
        <v>15</v>
      </c>
      <c r="Y9" s="36">
        <v>15</v>
      </c>
      <c r="Z9" s="36">
        <v>15</v>
      </c>
      <c r="AA9" s="36">
        <v>15</v>
      </c>
      <c r="AB9" s="36">
        <v>15</v>
      </c>
      <c r="AC9" s="36">
        <v>15</v>
      </c>
      <c r="AD9" s="36">
        <v>10</v>
      </c>
      <c r="AE9" s="175">
        <f t="shared" ref="AE9:AE12" si="0">SUM(X9:AD9)</f>
        <v>100</v>
      </c>
      <c r="AF9" s="175" t="s">
        <v>255</v>
      </c>
      <c r="AG9" s="175" t="s">
        <v>255</v>
      </c>
      <c r="AH9" s="175">
        <v>100</v>
      </c>
      <c r="AI9" s="321">
        <f>AVERAGE(AH9:AH11)</f>
        <v>100</v>
      </c>
      <c r="AJ9" s="315" t="s">
        <v>255</v>
      </c>
      <c r="AK9" s="323" t="s">
        <v>114</v>
      </c>
      <c r="AL9" s="323" t="s">
        <v>116</v>
      </c>
      <c r="AM9" s="326" t="s">
        <v>89</v>
      </c>
      <c r="AN9" s="283">
        <v>2</v>
      </c>
      <c r="AO9" s="283" t="s">
        <v>104</v>
      </c>
      <c r="AP9" s="283">
        <v>2</v>
      </c>
      <c r="AQ9" s="299" t="str">
        <f>IF(AN9+AP9=0," ",IF(OR(AND(AN9=1,AP9=1),AND(AN9=1,AP9=2),AND(AN9=2,AP9=2),AND(AN9=2,AP9=1),AND(AN9=3,AP9=1)),"Bajo",IF(OR(AND(AN9=1,AP9=3),AND(AN9=2,AP9=3),AND(AN9=3,AP9=2),AND(AN9=4,AP9=1)),"Moderado",IF(OR(AND(AN9=1,AP9=4),AND(AN9=2,AP9=4),AND(AN9=3,AP9=3),AND(AN9=4,AP9=2),AND(AN9=4,AP9=3),AND(AN9=5,AP9=1),AND(AN9=5,AP9=2)),"Alto",IF(OR(AND(AN9=2,AP9=5),AND(AN9=1,AP9=5),AND(AN9=3,AP9=5),AND(AN9=3,AP9=4),AND(AN9=4,AP9=4),AND(AN9=4,AP9=5),AND(AN9=5,AP9=3),AND(AN9=5,AP9=4),AND(AN9=5,AP9=5)),"Extremo","")))))</f>
        <v>Bajo</v>
      </c>
      <c r="AR9" s="288" t="s">
        <v>351</v>
      </c>
      <c r="AS9" s="286" t="s">
        <v>119</v>
      </c>
      <c r="AT9" s="106">
        <v>43739</v>
      </c>
      <c r="AU9" s="41">
        <v>44012</v>
      </c>
      <c r="AV9" s="126" t="s">
        <v>352</v>
      </c>
      <c r="AW9" s="42" t="s">
        <v>353</v>
      </c>
      <c r="AX9" s="44">
        <v>1</v>
      </c>
      <c r="AY9" s="42" t="s">
        <v>360</v>
      </c>
      <c r="AZ9" s="42" t="s">
        <v>356</v>
      </c>
      <c r="BA9" s="107" t="s">
        <v>354</v>
      </c>
      <c r="BB9" s="46">
        <v>43830</v>
      </c>
      <c r="BC9" s="43" t="s">
        <v>355</v>
      </c>
      <c r="BD9" s="196" t="s">
        <v>353</v>
      </c>
      <c r="BE9" s="237" t="s">
        <v>357</v>
      </c>
      <c r="BF9" s="242" t="s">
        <v>412</v>
      </c>
      <c r="BG9" s="243">
        <v>43948</v>
      </c>
      <c r="BH9" s="129" t="s">
        <v>359</v>
      </c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96" customHeight="1" x14ac:dyDescent="0.25">
      <c r="A10"/>
      <c r="B10"/>
      <c r="C10" s="403"/>
      <c r="D10" s="405"/>
      <c r="E10" s="205" t="s">
        <v>347</v>
      </c>
      <c r="F10" s="190"/>
      <c r="G10" s="191" t="s">
        <v>139</v>
      </c>
      <c r="H10" s="191" t="s">
        <v>151</v>
      </c>
      <c r="I10" s="29"/>
      <c r="J10" s="275"/>
      <c r="K10" s="408"/>
      <c r="L10" s="411"/>
      <c r="M10" s="414"/>
      <c r="O10" s="415"/>
      <c r="P10" s="417"/>
      <c r="Q10" s="284"/>
      <c r="R10" s="310"/>
      <c r="S10" s="313"/>
      <c r="T10" s="402"/>
      <c r="U10" s="294"/>
      <c r="V10" s="212" t="s">
        <v>350</v>
      </c>
      <c r="W10" s="21" t="s">
        <v>6</v>
      </c>
      <c r="X10" s="36">
        <v>15</v>
      </c>
      <c r="Y10" s="36">
        <v>15</v>
      </c>
      <c r="Z10" s="36">
        <v>15</v>
      </c>
      <c r="AA10" s="36">
        <v>15</v>
      </c>
      <c r="AB10" s="36">
        <v>15</v>
      </c>
      <c r="AC10" s="36">
        <v>15</v>
      </c>
      <c r="AD10" s="36">
        <v>10</v>
      </c>
      <c r="AE10" s="27">
        <f t="shared" si="0"/>
        <v>100</v>
      </c>
      <c r="AF10" s="27" t="s">
        <v>255</v>
      </c>
      <c r="AG10" s="27" t="s">
        <v>255</v>
      </c>
      <c r="AH10" s="27">
        <v>100</v>
      </c>
      <c r="AI10" s="322"/>
      <c r="AJ10" s="316"/>
      <c r="AK10" s="324"/>
      <c r="AL10" s="324"/>
      <c r="AM10" s="327"/>
      <c r="AN10" s="284"/>
      <c r="AO10" s="284"/>
      <c r="AP10" s="284"/>
      <c r="AQ10" s="300"/>
      <c r="AR10" s="289"/>
      <c r="AS10" s="287"/>
      <c r="AT10" s="207">
        <v>43739</v>
      </c>
      <c r="AU10" s="208">
        <v>44012</v>
      </c>
      <c r="AV10" s="127" t="s">
        <v>358</v>
      </c>
      <c r="AW10" s="22" t="s">
        <v>359</v>
      </c>
      <c r="AX10" s="30">
        <v>1</v>
      </c>
      <c r="AY10" s="22" t="s">
        <v>360</v>
      </c>
      <c r="AZ10" s="22" t="s">
        <v>361</v>
      </c>
      <c r="BA10" s="109" t="s">
        <v>362</v>
      </c>
      <c r="BB10" s="108">
        <v>44012</v>
      </c>
      <c r="BC10" s="31" t="s">
        <v>363</v>
      </c>
      <c r="BD10" s="22" t="s">
        <v>359</v>
      </c>
      <c r="BE10" s="238" t="s">
        <v>364</v>
      </c>
      <c r="BF10" s="242" t="s">
        <v>417</v>
      </c>
      <c r="BG10" s="243">
        <v>43948</v>
      </c>
      <c r="BH10" s="129" t="s">
        <v>359</v>
      </c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97.5" customHeight="1" thickBot="1" x14ac:dyDescent="0.3">
      <c r="A11"/>
      <c r="B11"/>
      <c r="C11" s="404"/>
      <c r="D11" s="406"/>
      <c r="E11" s="210" t="s">
        <v>346</v>
      </c>
      <c r="F11" s="197"/>
      <c r="G11" s="209" t="s">
        <v>139</v>
      </c>
      <c r="H11" s="209" t="s">
        <v>151</v>
      </c>
      <c r="I11" s="197"/>
      <c r="J11" s="275"/>
      <c r="K11" s="409"/>
      <c r="L11" s="412"/>
      <c r="M11" s="414"/>
      <c r="N11" s="198"/>
      <c r="O11" s="415"/>
      <c r="P11" s="417"/>
      <c r="Q11" s="284"/>
      <c r="R11" s="310"/>
      <c r="S11" s="313"/>
      <c r="T11" s="402"/>
      <c r="U11" s="294"/>
      <c r="V11" s="199"/>
      <c r="W11" s="200"/>
      <c r="X11" s="201"/>
      <c r="Y11" s="201"/>
      <c r="Z11" s="201"/>
      <c r="AA11" s="201"/>
      <c r="AB11" s="201"/>
      <c r="AC11" s="201"/>
      <c r="AD11" s="201"/>
      <c r="AE11" s="183"/>
      <c r="AF11" s="183"/>
      <c r="AG11" s="183"/>
      <c r="AH11" s="183"/>
      <c r="AI11" s="322"/>
      <c r="AJ11" s="316"/>
      <c r="AK11" s="325"/>
      <c r="AL11" s="325"/>
      <c r="AM11" s="327"/>
      <c r="AN11" s="284"/>
      <c r="AO11" s="284"/>
      <c r="AP11" s="284"/>
      <c r="AQ11" s="300"/>
      <c r="AR11" s="289"/>
      <c r="AS11" s="287"/>
      <c r="AT11" s="185"/>
      <c r="AU11" s="186"/>
      <c r="AV11" s="195"/>
      <c r="AW11" s="195"/>
      <c r="AX11" s="195"/>
      <c r="AY11" s="195"/>
      <c r="AZ11" s="195"/>
      <c r="BA11" s="202"/>
      <c r="BB11" s="216"/>
      <c r="BC11" s="203"/>
      <c r="BD11" s="187"/>
      <c r="BE11" s="239"/>
      <c r="BF11" s="129"/>
      <c r="BG11" s="129"/>
      <c r="BH11" s="129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s="23" customFormat="1" ht="81.75" customHeight="1" x14ac:dyDescent="0.25">
      <c r="A12"/>
      <c r="B12"/>
      <c r="C12" s="259" t="s">
        <v>343</v>
      </c>
      <c r="D12" s="271" t="s">
        <v>342</v>
      </c>
      <c r="E12" s="176" t="s">
        <v>365</v>
      </c>
      <c r="F12" s="189"/>
      <c r="G12" s="189" t="s">
        <v>139</v>
      </c>
      <c r="H12" s="189" t="s">
        <v>151</v>
      </c>
      <c r="I12" s="188"/>
      <c r="J12" s="274" t="s">
        <v>95</v>
      </c>
      <c r="K12" s="271" t="s">
        <v>367</v>
      </c>
      <c r="L12" s="277" t="s">
        <v>368</v>
      </c>
      <c r="M12" s="296" t="s">
        <v>10</v>
      </c>
      <c r="N12" s="36"/>
      <c r="O12" s="303" t="s">
        <v>369</v>
      </c>
      <c r="P12" s="306" t="s">
        <v>87</v>
      </c>
      <c r="Q12" s="283">
        <v>3</v>
      </c>
      <c r="R12" s="309" t="s">
        <v>165</v>
      </c>
      <c r="S12" s="312" t="s">
        <v>88</v>
      </c>
      <c r="T12" s="290">
        <v>4</v>
      </c>
      <c r="U12" s="293" t="str">
        <f>IF(Q12+T12=0," ",IF(OR(AND(Q12=1,T12=1),AND(Q12=1,T12=2),AND(Q12=2,T12=2),AND(Q12=2,T12=1),AND(Q12=3,T12=1)),"Bajo",IF(OR(AND(Q12=1,T12=3),AND(Q12=2,T12=3),AND(Q12=3,T12=2),AND(Q12=4,T12=1)),"Moderado",IF(OR(AND(Q12=1,T12=4),AND(Q12=2,T12=4),AND(Q12=3,T12=3),AND(Q12=4,T12=2),AND(Q12=4,T12=3),AND(Q12=5,T12=1),AND(Q12=5,T12=2)),"Alto",IF(OR(AND(Q12=2,T12=5),AND(Q12=3,T12=5),AND(Q12=3,T12=4),AND(Q12=4,T12=4),AND(Q12=4,T12=5),AND(Q12=5,T12=3),AND(Q12=5,T12=4),AND(Q12=1,T12=5),AND(Q12=5,T12=5)),"Extremo","")))))</f>
        <v>Extremo</v>
      </c>
      <c r="V12" s="177" t="s">
        <v>370</v>
      </c>
      <c r="W12" s="35" t="s">
        <v>6</v>
      </c>
      <c r="X12" s="36">
        <v>15</v>
      </c>
      <c r="Y12" s="36">
        <v>15</v>
      </c>
      <c r="Z12" s="36">
        <v>15</v>
      </c>
      <c r="AA12" s="36">
        <v>15</v>
      </c>
      <c r="AB12" s="36">
        <v>15</v>
      </c>
      <c r="AC12" s="36">
        <v>15</v>
      </c>
      <c r="AD12" s="36">
        <v>10</v>
      </c>
      <c r="AE12" s="175">
        <f t="shared" si="0"/>
        <v>100</v>
      </c>
      <c r="AF12" s="175" t="s">
        <v>255</v>
      </c>
      <c r="AG12" s="175" t="s">
        <v>255</v>
      </c>
      <c r="AH12" s="175">
        <v>100</v>
      </c>
      <c r="AI12" s="315">
        <f>AVERAGE(AH12:AH14)</f>
        <v>100</v>
      </c>
      <c r="AJ12" s="315" t="s">
        <v>255</v>
      </c>
      <c r="AK12" s="280" t="s">
        <v>114</v>
      </c>
      <c r="AL12" s="280" t="s">
        <v>117</v>
      </c>
      <c r="AM12" s="283" t="s">
        <v>156</v>
      </c>
      <c r="AN12" s="283">
        <v>1</v>
      </c>
      <c r="AO12" s="283" t="s">
        <v>103</v>
      </c>
      <c r="AP12" s="283">
        <v>3</v>
      </c>
      <c r="AQ12" s="299" t="str">
        <f t="shared" ref="AQ12" si="1">IF(AN12+AP12=0," ",IF(OR(AND(AN12=1,AP12=1),AND(AN12=1,AP12=2),AND(AN12=2,AP12=2),AND(AN12=2,AP12=1),AND(AN12=3,AP12=1)),"Bajo",IF(OR(AND(AN12=1,AP12=3),AND(AN12=2,AP12=3),AND(AN12=3,AP12=2),AND(AN12=4,AP12=1)),"Moderado",IF(OR(AND(AN12=1,AP12=4),AND(AN12=2,AP12=4),AND(AN12=3,AP12=3),AND(AN12=4,AP12=2),AND(AN12=4,AP12=3),AND(AN12=5,AP12=1),AND(AN12=5,AP12=2)),"Alto",IF(OR(AND(AN12=2,AP12=5),AND(AN12=1,AP12=5),AND(AN12=3,AP12=5),AND(AN12=3,AP12=4),AND(AN12=4,AP12=4),AND(AN12=4,AP12=5),AND(AN12=5,AP12=3),AND(AN12=5,AP12=4),AND(AN12=5,AP12=5)),"Extremo","")))))</f>
        <v>Moderado</v>
      </c>
      <c r="AR12" s="286" t="s">
        <v>371</v>
      </c>
      <c r="AS12" s="286" t="s">
        <v>119</v>
      </c>
      <c r="AT12" s="106">
        <v>43739</v>
      </c>
      <c r="AU12" s="41">
        <v>44134</v>
      </c>
      <c r="AV12" s="34" t="s">
        <v>372</v>
      </c>
      <c r="AW12" s="42" t="s">
        <v>353</v>
      </c>
      <c r="AX12" s="40">
        <v>1</v>
      </c>
      <c r="AY12" s="40" t="s">
        <v>374</v>
      </c>
      <c r="AZ12" s="40" t="s">
        <v>375</v>
      </c>
      <c r="BA12" s="45" t="s">
        <v>376</v>
      </c>
      <c r="BB12" s="106">
        <v>43889</v>
      </c>
      <c r="BC12" s="34" t="s">
        <v>380</v>
      </c>
      <c r="BD12" s="44" t="s">
        <v>381</v>
      </c>
      <c r="BE12" s="240" t="s">
        <v>382</v>
      </c>
      <c r="BF12" s="242" t="s">
        <v>413</v>
      </c>
      <c r="BG12" s="243">
        <v>43948</v>
      </c>
      <c r="BH12" s="129" t="s">
        <v>359</v>
      </c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</row>
    <row r="13" spans="1:711" s="23" customFormat="1" ht="102" customHeight="1" x14ac:dyDescent="0.25">
      <c r="A13"/>
      <c r="B13"/>
      <c r="C13" s="260"/>
      <c r="D13" s="272"/>
      <c r="E13" s="205" t="s">
        <v>366</v>
      </c>
      <c r="F13" s="190"/>
      <c r="G13" s="191" t="s">
        <v>139</v>
      </c>
      <c r="H13" s="191" t="s">
        <v>151</v>
      </c>
      <c r="I13" s="192"/>
      <c r="J13" s="275"/>
      <c r="K13" s="272"/>
      <c r="L13" s="278"/>
      <c r="M13" s="297"/>
      <c r="O13" s="304"/>
      <c r="P13" s="307"/>
      <c r="Q13" s="284"/>
      <c r="R13" s="310"/>
      <c r="S13" s="313"/>
      <c r="T13" s="291"/>
      <c r="U13" s="294"/>
      <c r="V13" s="117"/>
      <c r="W13" s="21"/>
      <c r="X13" s="30"/>
      <c r="Y13" s="30"/>
      <c r="Z13" s="30"/>
      <c r="AA13" s="30"/>
      <c r="AB13" s="30"/>
      <c r="AC13" s="30"/>
      <c r="AD13" s="30"/>
      <c r="AE13" s="27"/>
      <c r="AF13" s="27"/>
      <c r="AG13" s="27"/>
      <c r="AH13" s="27"/>
      <c r="AI13" s="316"/>
      <c r="AJ13" s="316"/>
      <c r="AK13" s="281"/>
      <c r="AL13" s="281"/>
      <c r="AM13" s="284"/>
      <c r="AN13" s="284"/>
      <c r="AO13" s="284"/>
      <c r="AP13" s="284"/>
      <c r="AQ13" s="300"/>
      <c r="AR13" s="287"/>
      <c r="AS13" s="287"/>
      <c r="AT13" s="262">
        <v>43739</v>
      </c>
      <c r="AU13" s="264">
        <v>44134</v>
      </c>
      <c r="AV13" s="266" t="s">
        <v>373</v>
      </c>
      <c r="AW13" s="268" t="s">
        <v>353</v>
      </c>
      <c r="AX13" s="269">
        <v>1</v>
      </c>
      <c r="AY13" s="269" t="s">
        <v>377</v>
      </c>
      <c r="AZ13" s="269" t="s">
        <v>378</v>
      </c>
      <c r="BA13" s="318" t="s">
        <v>379</v>
      </c>
      <c r="BB13" s="320">
        <v>43920</v>
      </c>
      <c r="BC13" s="269" t="s">
        <v>383</v>
      </c>
      <c r="BD13" s="255" t="s">
        <v>353</v>
      </c>
      <c r="BE13" s="257" t="s">
        <v>379</v>
      </c>
      <c r="BF13" s="383" t="s">
        <v>414</v>
      </c>
      <c r="BG13" s="385">
        <v>43948</v>
      </c>
      <c r="BH13" s="387" t="s">
        <v>359</v>
      </c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</row>
    <row r="14" spans="1:711" s="23" customFormat="1" ht="97.5" customHeight="1" thickBot="1" x14ac:dyDescent="0.3">
      <c r="A14"/>
      <c r="B14"/>
      <c r="C14" s="261"/>
      <c r="D14" s="273"/>
      <c r="E14" s="193"/>
      <c r="F14" s="194"/>
      <c r="G14" s="194"/>
      <c r="H14" s="194"/>
      <c r="I14" s="194"/>
      <c r="J14" s="276"/>
      <c r="K14" s="273"/>
      <c r="L14" s="279"/>
      <c r="M14" s="298"/>
      <c r="N14" s="54"/>
      <c r="O14" s="305"/>
      <c r="P14" s="308"/>
      <c r="Q14" s="285"/>
      <c r="R14" s="311"/>
      <c r="S14" s="314"/>
      <c r="T14" s="292"/>
      <c r="U14" s="295"/>
      <c r="V14" s="118"/>
      <c r="W14" s="38"/>
      <c r="X14" s="39"/>
      <c r="Y14" s="39"/>
      <c r="Z14" s="39"/>
      <c r="AA14" s="39"/>
      <c r="AB14" s="39"/>
      <c r="AC14" s="39"/>
      <c r="AD14" s="39"/>
      <c r="AE14" s="47"/>
      <c r="AF14" s="47"/>
      <c r="AG14" s="47"/>
      <c r="AH14" s="47"/>
      <c r="AI14" s="317"/>
      <c r="AJ14" s="317"/>
      <c r="AK14" s="282"/>
      <c r="AL14" s="282"/>
      <c r="AM14" s="285"/>
      <c r="AN14" s="285"/>
      <c r="AO14" s="285"/>
      <c r="AP14" s="285"/>
      <c r="AQ14" s="301"/>
      <c r="AR14" s="302"/>
      <c r="AS14" s="302"/>
      <c r="AT14" s="263"/>
      <c r="AU14" s="265"/>
      <c r="AV14" s="267"/>
      <c r="AW14" s="256"/>
      <c r="AX14" s="270"/>
      <c r="AY14" s="270"/>
      <c r="AZ14" s="270"/>
      <c r="BA14" s="319"/>
      <c r="BB14" s="263"/>
      <c r="BC14" s="270"/>
      <c r="BD14" s="256"/>
      <c r="BE14" s="258"/>
      <c r="BF14" s="384"/>
      <c r="BG14" s="386"/>
      <c r="BH14" s="388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</row>
    <row r="15" spans="1:711" x14ac:dyDescent="0.25">
      <c r="AM15" s="13"/>
      <c r="AO15" s="13"/>
      <c r="AR15" s="13"/>
      <c r="AS15" s="13"/>
      <c r="AT15" s="24"/>
      <c r="AU15" s="24"/>
    </row>
    <row r="16" spans="1:711" x14ac:dyDescent="0.25">
      <c r="C16" s="235" t="s">
        <v>401</v>
      </c>
      <c r="D16" s="389" t="s">
        <v>405</v>
      </c>
      <c r="E16" s="390"/>
    </row>
    <row r="17" spans="3:5" ht="15" customHeight="1" x14ac:dyDescent="0.25">
      <c r="C17" s="235" t="s">
        <v>402</v>
      </c>
      <c r="D17" s="391" t="s">
        <v>419</v>
      </c>
      <c r="E17" s="391"/>
    </row>
    <row r="18" spans="3:5" ht="26.25" x14ac:dyDescent="0.25">
      <c r="C18" s="235" t="s">
        <v>403</v>
      </c>
      <c r="D18" s="392" t="s">
        <v>404</v>
      </c>
      <c r="E18" s="393"/>
    </row>
  </sheetData>
  <dataConsolidate/>
  <mergeCells count="104">
    <mergeCell ref="BF7:BH7"/>
    <mergeCell ref="BF5:BH6"/>
    <mergeCell ref="BF13:BF14"/>
    <mergeCell ref="BG13:BG14"/>
    <mergeCell ref="BH13:BH14"/>
    <mergeCell ref="D16:E16"/>
    <mergeCell ref="D17:E17"/>
    <mergeCell ref="D18:E18"/>
    <mergeCell ref="C5:O5"/>
    <mergeCell ref="P5:AQ5"/>
    <mergeCell ref="T9:T11"/>
    <mergeCell ref="S9:S11"/>
    <mergeCell ref="C9:C11"/>
    <mergeCell ref="D9:D11"/>
    <mergeCell ref="J9:J11"/>
    <mergeCell ref="K9:K11"/>
    <mergeCell ref="L9:L11"/>
    <mergeCell ref="M9:M11"/>
    <mergeCell ref="O9:O11"/>
    <mergeCell ref="P9:P11"/>
    <mergeCell ref="Q9:Q11"/>
    <mergeCell ref="AR5:AR8"/>
    <mergeCell ref="AS5:AS8"/>
    <mergeCell ref="AT5:BE6"/>
    <mergeCell ref="C6:C8"/>
    <mergeCell ref="D6:D8"/>
    <mergeCell ref="E6:E8"/>
    <mergeCell ref="F6:H6"/>
    <mergeCell ref="I6:I8"/>
    <mergeCell ref="J6:J8"/>
    <mergeCell ref="BB7:BE7"/>
    <mergeCell ref="AT7:BA7"/>
    <mergeCell ref="W7:W8"/>
    <mergeCell ref="V6:AQ6"/>
    <mergeCell ref="V7:V8"/>
    <mergeCell ref="AH7:AH8"/>
    <mergeCell ref="K6:K8"/>
    <mergeCell ref="F7:F8"/>
    <mergeCell ref="G7:G8"/>
    <mergeCell ref="H7:H8"/>
    <mergeCell ref="P7:U7"/>
    <mergeCell ref="L6:L8"/>
    <mergeCell ref="M6:M8"/>
    <mergeCell ref="N6:N8"/>
    <mergeCell ref="O6:O8"/>
    <mergeCell ref="P6:U6"/>
    <mergeCell ref="AL9:AL11"/>
    <mergeCell ref="AM9:AM11"/>
    <mergeCell ref="AN9:AN11"/>
    <mergeCell ref="AE7:AE8"/>
    <mergeCell ref="AI7:AI8"/>
    <mergeCell ref="AJ7:AJ8"/>
    <mergeCell ref="AK7:AL7"/>
    <mergeCell ref="AM7:AQ7"/>
    <mergeCell ref="AF7:AF8"/>
    <mergeCell ref="AG7:AG8"/>
    <mergeCell ref="P12:P14"/>
    <mergeCell ref="Q12:Q14"/>
    <mergeCell ref="R12:R14"/>
    <mergeCell ref="S12:S14"/>
    <mergeCell ref="AS12:AS14"/>
    <mergeCell ref="R9:R11"/>
    <mergeCell ref="U9:U11"/>
    <mergeCell ref="AQ9:AQ11"/>
    <mergeCell ref="BC13:BC14"/>
    <mergeCell ref="AI12:AI14"/>
    <mergeCell ref="AJ12:AJ14"/>
    <mergeCell ref="AZ13:AZ14"/>
    <mergeCell ref="BA13:BA14"/>
    <mergeCell ref="BB13:BB14"/>
    <mergeCell ref="AN12:AN14"/>
    <mergeCell ref="AO12:AO14"/>
    <mergeCell ref="AP12:AP14"/>
    <mergeCell ref="AY13:AY14"/>
    <mergeCell ref="AK12:AK14"/>
    <mergeCell ref="AO9:AO11"/>
    <mergeCell ref="AP9:AP11"/>
    <mergeCell ref="AI9:AI11"/>
    <mergeCell ref="AJ9:AJ11"/>
    <mergeCell ref="AK9:AK11"/>
    <mergeCell ref="BC1:BE2"/>
    <mergeCell ref="BC3:BE4"/>
    <mergeCell ref="BD13:BD14"/>
    <mergeCell ref="BE13:BE14"/>
    <mergeCell ref="C12:C14"/>
    <mergeCell ref="AT13:AT14"/>
    <mergeCell ref="AU13:AU14"/>
    <mergeCell ref="AV13:AV14"/>
    <mergeCell ref="AW13:AW14"/>
    <mergeCell ref="AX13:AX14"/>
    <mergeCell ref="D12:D14"/>
    <mergeCell ref="J12:J14"/>
    <mergeCell ref="K12:K14"/>
    <mergeCell ref="L12:L14"/>
    <mergeCell ref="AL12:AL14"/>
    <mergeCell ref="AM12:AM14"/>
    <mergeCell ref="AS9:AS11"/>
    <mergeCell ref="AR9:AR11"/>
    <mergeCell ref="T12:T14"/>
    <mergeCell ref="U12:U14"/>
    <mergeCell ref="M12:M14"/>
    <mergeCell ref="AQ12:AQ14"/>
    <mergeCell ref="AR12:AR14"/>
    <mergeCell ref="O12:O14"/>
  </mergeCells>
  <conditionalFormatting sqref="AS9">
    <cfRule type="containsBlanks" dxfId="49" priority="179">
      <formula>LEN(TRIM(AS9))=0</formula>
    </cfRule>
    <cfRule type="containsText" dxfId="48" priority="180" operator="containsText" text="extrema">
      <formula>NOT(ISERROR(SEARCH("extrema",AS9)))</formula>
    </cfRule>
    <cfRule type="containsText" dxfId="47" priority="181" operator="containsText" text="alta">
      <formula>NOT(ISERROR(SEARCH("alta",AS9)))</formula>
    </cfRule>
    <cfRule type="containsText" dxfId="46" priority="182" operator="containsText" text="moderada">
      <formula>NOT(ISERROR(SEARCH("moderada",AS9)))</formula>
    </cfRule>
    <cfRule type="containsText" dxfId="45" priority="183" operator="containsText" text="baja">
      <formula>NOT(ISERROR(SEARCH("baja",AS9)))</formula>
    </cfRule>
  </conditionalFormatting>
  <conditionalFormatting sqref="U9">
    <cfRule type="containsBlanks" dxfId="44" priority="177">
      <formula>LEN(TRIM(U9))=0</formula>
    </cfRule>
    <cfRule type="containsText" dxfId="43" priority="178" operator="containsText" text="alto">
      <formula>NOT(ISERROR(SEARCH("alto",U9)))</formula>
    </cfRule>
  </conditionalFormatting>
  <conditionalFormatting sqref="AQ9 AQ12">
    <cfRule type="containsBlanks" dxfId="42" priority="169">
      <formula>LEN(TRIM(AQ9))=0</formula>
    </cfRule>
    <cfRule type="containsText" dxfId="41" priority="170" operator="containsText" text="alto">
      <formula>NOT(ISERROR(SEARCH("alto",AQ9)))</formula>
    </cfRule>
  </conditionalFormatting>
  <conditionalFormatting sqref="AR12:AS12 AR13:AR14">
    <cfRule type="containsBlanks" dxfId="40" priority="38">
      <formula>LEN(TRIM(AR12))=0</formula>
    </cfRule>
    <cfRule type="containsText" dxfId="39" priority="38" operator="containsText" text="extrema">
      <formula>NOT(ISERROR(SEARCH("extrema",AR12)))</formula>
    </cfRule>
    <cfRule type="containsText" dxfId="38" priority="38" operator="containsText" text="alta">
      <formula>NOT(ISERROR(SEARCH("alta",AR12)))</formula>
    </cfRule>
    <cfRule type="containsText" dxfId="37" priority="38" operator="containsText" text="moderada">
      <formula>NOT(ISERROR(SEARCH("moderada",AR12)))</formula>
    </cfRule>
    <cfRule type="containsText" dxfId="36" priority="38" operator="containsText" text="baja">
      <formula>NOT(ISERROR(SEARCH("baja",AR12)))</formula>
    </cfRule>
  </conditionalFormatting>
  <conditionalFormatting sqref="U12">
    <cfRule type="containsBlanks" dxfId="35" priority="36">
      <formula>LEN(TRIM(U12))=0</formula>
    </cfRule>
    <cfRule type="containsText" dxfId="34" priority="36" operator="containsText" text="alto">
      <formula>NOT(ISERROR(SEARCH("alto",U12)))</formula>
    </cfRule>
  </conditionalFormatting>
  <conditionalFormatting sqref="U12">
    <cfRule type="containsText" dxfId="33" priority="37" operator="containsText" text="Extremo">
      <formula>NOT(ISERROR(SEARCH("Extremo",U12)))</formula>
    </cfRule>
    <cfRule type="containsText" dxfId="32" priority="39" operator="containsText" text="Moderado">
      <formula>NOT(ISERROR(SEARCH("Moderado",U12)))</formula>
    </cfRule>
    <cfRule type="containsText" dxfId="31" priority="40" operator="containsText" text="Alto">
      <formula>NOT(ISERROR(SEARCH("Alto",U12)))</formula>
    </cfRule>
    <cfRule type="containsText" dxfId="30" priority="41" operator="containsText" text="Extremo">
      <formula>NOT(ISERROR(SEARCH("Extremo",U12)))</formula>
    </cfRule>
    <cfRule type="colorScale" priority="42">
      <colorScale>
        <cfvo type="min"/>
        <cfvo type="percentile" val="50"/>
        <cfvo type="max"/>
        <color rgb="FF5A8AC6"/>
        <color rgb="FFFFEB84"/>
        <color rgb="FFF8696B"/>
      </colorScale>
    </cfRule>
    <cfRule type="containsText" dxfId="29" priority="194" operator="containsText" text="Bajo">
      <formula>NOT(ISERROR(SEARCH("Bajo",U12)))</formula>
    </cfRule>
  </conditionalFormatting>
  <conditionalFormatting sqref="U9">
    <cfRule type="containsText" dxfId="28" priority="260" operator="containsText" text="Extremo">
      <formula>NOT(ISERROR(SEARCH("Extremo",U9)))</formula>
    </cfRule>
    <cfRule type="containsText" dxfId="27" priority="261" operator="containsText" text="Bajo">
      <formula>NOT(ISERROR(SEARCH("Bajo",U9)))</formula>
    </cfRule>
    <cfRule type="containsText" dxfId="26" priority="262" operator="containsText" text="Moderado">
      <formula>NOT(ISERROR(SEARCH("Moderado",U9)))</formula>
    </cfRule>
    <cfRule type="containsText" dxfId="25" priority="263" operator="containsText" text="Alto">
      <formula>NOT(ISERROR(SEARCH("Alto",U9)))</formula>
    </cfRule>
    <cfRule type="containsText" dxfId="24" priority="264" operator="containsText" text="Extremo">
      <formula>NOT(ISERROR(SEARCH("Extremo",U9)))</formula>
    </cfRule>
    <cfRule type="colorScale" priority="26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Q9 AQ12">
    <cfRule type="containsText" dxfId="23" priority="266" operator="containsText" text="Extremo">
      <formula>NOT(ISERROR(SEARCH("Extremo",AQ9)))</formula>
    </cfRule>
    <cfRule type="containsText" dxfId="22" priority="267" operator="containsText" text="Bajo">
      <formula>NOT(ISERROR(SEARCH("Bajo",AQ9)))</formula>
    </cfRule>
    <cfRule type="containsText" dxfId="21" priority="268" operator="containsText" text="Moderado">
      <formula>NOT(ISERROR(SEARCH("Moderado",AQ9)))</formula>
    </cfRule>
    <cfRule type="containsText" dxfId="20" priority="269" operator="containsText" text="Alto">
      <formula>NOT(ISERROR(SEARCH("Alto",AQ9)))</formula>
    </cfRule>
    <cfRule type="containsText" dxfId="19" priority="270" operator="containsText" text="Extremo">
      <formula>NOT(ISERROR(SEARCH("Extremo",AQ9)))</formula>
    </cfRule>
    <cfRule type="colorScale" priority="27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0" orientation="landscape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Criterios!$E$3:$E$44</xm:f>
          </x14:formula1>
          <xm:sqref>R9 R12</xm:sqref>
        </x14:dataValidation>
        <x14:dataValidation type="list" allowBlank="1" showInputMessage="1" showErrorMessage="1">
          <x14:formula1>
            <xm:f>Criterios!$A$3:$A$12</xm:f>
          </x14:formula1>
          <xm:sqref>M9 M12</xm:sqref>
        </x14:dataValidation>
        <x14:dataValidation type="list" allowBlank="1" showInputMessage="1" showErrorMessage="1">
          <x14:formula1>
            <xm:f>Criterios!$N$3:$N$6</xm:f>
          </x14:formula1>
          <xm:sqref>AS9 AS12</xm:sqref>
        </x14:dataValidation>
        <x14:dataValidation type="list" allowBlank="1" showInputMessage="1" showErrorMessage="1">
          <x14:formula1>
            <xm:f>Criterios!$M$3:$M$5</xm:f>
          </x14:formula1>
          <xm:sqref>AL9 AL12</xm:sqref>
        </x14:dataValidation>
        <x14:dataValidation type="list" allowBlank="1" showInputMessage="1" showErrorMessage="1">
          <x14:formula1>
            <xm:f>Criterios!$F$3:$F$7</xm:f>
          </x14:formula1>
          <xm:sqref>P9 AM9 AM12:AM14 P12:P14</xm:sqref>
        </x14:dataValidation>
        <x14:dataValidation type="list" allowBlank="1" showInputMessage="1" showErrorMessage="1">
          <x14:formula1>
            <xm:f>Criterios!$H$3:$H$7</xm:f>
          </x14:formula1>
          <xm:sqref>S9 AO9 AO12:AO14 S12:S14</xm:sqref>
        </x14:dataValidation>
        <x14:dataValidation type="list" allowBlank="1" showInputMessage="1" showErrorMessage="1">
          <x14:formula1>
            <xm:f>Criterios!$G$3:$G$7</xm:f>
          </x14:formula1>
          <xm:sqref>Q9 AN9 Q12 AN12</xm:sqref>
        </x14:dataValidation>
        <x14:dataValidation type="list" allowBlank="1" showInputMessage="1" showErrorMessage="1">
          <x14:formula1>
            <xm:f>Criterios!$I$3:$I$7</xm:f>
          </x14:formula1>
          <xm:sqref>T9 AP9 T12 AP12</xm:sqref>
        </x14:dataValidation>
        <x14:dataValidation type="list" allowBlank="1" showInputMessage="1" showErrorMessage="1">
          <x14:formula1>
            <xm:f>'Solidez de los controles'!$C$5:$C$7</xm:f>
          </x14:formula1>
          <xm:sqref>AJ9 AJ12 AF9:AG14</xm:sqref>
        </x14:dataValidation>
        <x14:dataValidation type="list" allowBlank="1" showInputMessage="1" showErrorMessage="1">
          <x14:formula1>
            <xm:f>Criterios!$D$3:$D$10</xm:f>
          </x14:formula1>
          <xm:sqref>H9:H14</xm:sqref>
        </x14:dataValidation>
        <x14:dataValidation type="list" allowBlank="1" showInputMessage="1" showErrorMessage="1">
          <x14:formula1>
            <xm:f>Criterios!$C$3:$C$9</xm:f>
          </x14:formula1>
          <xm:sqref>G9:G14</xm:sqref>
        </x14:dataValidation>
        <x14:dataValidation type="list" allowBlank="1" showInputMessage="1" showErrorMessage="1">
          <x14:formula1>
            <xm:f>Criterios!$B$3:$B$9</xm:f>
          </x14:formula1>
          <xm:sqref>F9:F14</xm:sqref>
        </x14:dataValidation>
        <x14:dataValidation type="list" allowBlank="1" showInputMessage="1" showErrorMessage="1">
          <x14:formula1>
            <xm:f>Criterios!$K$3:$K$5</xm:f>
          </x14:formula1>
          <xm:sqref>W9:W14</xm:sqref>
        </x14:dataValidation>
        <x14:dataValidation type="list" allowBlank="1" showInputMessage="1" showErrorMessage="1">
          <x14:formula1>
            <xm:f>Criterios!$L$3:$L$5</xm:f>
          </x14:formula1>
          <xm:sqref>AK9:AK14</xm:sqref>
        </x14:dataValidation>
        <x14:dataValidation type="list" allowBlank="1" showInputMessage="1" showErrorMessage="1">
          <x14:formula1>
            <xm:f>'Solidez de los controles'!$H$11:$H$13</xm:f>
          </x14:formula1>
          <xm:sqref>AH9:AH14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D14" sqref="D14:H14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28" t="s">
        <v>43</v>
      </c>
      <c r="E3" s="428"/>
      <c r="F3" s="428"/>
      <c r="G3" s="428"/>
      <c r="H3" s="428"/>
    </row>
    <row r="6" spans="2:10" ht="50.1" customHeight="1" x14ac:dyDescent="0.25">
      <c r="C6" s="32" t="s">
        <v>90</v>
      </c>
      <c r="D6" s="113"/>
      <c r="E6" s="113"/>
      <c r="F6" s="112"/>
      <c r="G6" s="112"/>
      <c r="H6" s="112"/>
      <c r="J6" s="7" t="s">
        <v>35</v>
      </c>
    </row>
    <row r="7" spans="2:10" ht="50.1" customHeight="1" x14ac:dyDescent="0.25">
      <c r="C7" s="32" t="s">
        <v>91</v>
      </c>
      <c r="D7" s="114"/>
      <c r="E7" s="113"/>
      <c r="F7" s="113"/>
      <c r="G7" s="112" t="s">
        <v>93</v>
      </c>
      <c r="H7" s="112"/>
      <c r="J7" s="2" t="s">
        <v>2</v>
      </c>
    </row>
    <row r="8" spans="2:10" ht="50.1" customHeight="1" x14ac:dyDescent="0.25">
      <c r="B8" s="6" t="s">
        <v>42</v>
      </c>
      <c r="C8" s="32" t="s">
        <v>92</v>
      </c>
      <c r="D8" s="115"/>
      <c r="E8" s="114"/>
      <c r="F8" s="206"/>
      <c r="G8" s="112" t="s">
        <v>95</v>
      </c>
      <c r="H8" s="112"/>
      <c r="J8" s="3" t="s">
        <v>4</v>
      </c>
    </row>
    <row r="9" spans="2:10" ht="50.1" customHeight="1" x14ac:dyDescent="0.25">
      <c r="C9" s="32" t="s">
        <v>94</v>
      </c>
      <c r="D9" s="115"/>
      <c r="E9" s="115"/>
      <c r="F9" s="114"/>
      <c r="G9" s="113"/>
      <c r="H9" s="112"/>
      <c r="J9" s="4" t="s">
        <v>1</v>
      </c>
    </row>
    <row r="10" spans="2:10" ht="50.1" customHeight="1" x14ac:dyDescent="0.25">
      <c r="C10" s="32" t="s">
        <v>284</v>
      </c>
      <c r="D10" s="115"/>
      <c r="E10" s="115"/>
      <c r="F10" s="114"/>
      <c r="G10" s="113"/>
      <c r="H10" s="112"/>
    </row>
    <row r="11" spans="2:10" ht="30.7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5.75" customHeight="1" x14ac:dyDescent="0.25">
      <c r="D12" s="9" t="s">
        <v>96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29" t="s">
        <v>41</v>
      </c>
      <c r="E14" s="429"/>
      <c r="F14" s="429"/>
      <c r="G14" s="429"/>
      <c r="H14" s="429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zoomScale="90" zoomScaleNormal="90" workbookViewId="0">
      <selection activeCell="F10" sqref="F10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3.7109375" style="1" customWidth="1"/>
    <col min="4" max="6" width="17.7109375" style="1" customWidth="1"/>
    <col min="7" max="7" width="16.7109375" style="1" customWidth="1"/>
    <col min="8" max="8" width="17.7109375" style="1" customWidth="1"/>
    <col min="9" max="9" width="4" style="1" customWidth="1"/>
    <col min="10" max="10" width="12" style="1" customWidth="1"/>
    <col min="11" max="16384" width="11.42578125" style="1"/>
  </cols>
  <sheetData>
    <row r="3" spans="2:10" ht="21" x14ac:dyDescent="0.35">
      <c r="D3" s="428" t="s">
        <v>44</v>
      </c>
      <c r="E3" s="428"/>
      <c r="F3" s="428"/>
      <c r="G3" s="428"/>
      <c r="H3" s="428"/>
    </row>
    <row r="6" spans="2:10" ht="50.1" customHeight="1" x14ac:dyDescent="0.25">
      <c r="C6" s="32" t="s">
        <v>90</v>
      </c>
      <c r="D6" s="113"/>
      <c r="E6" s="113"/>
      <c r="F6" s="112"/>
      <c r="G6" s="112"/>
      <c r="H6" s="112"/>
      <c r="J6" s="7" t="s">
        <v>35</v>
      </c>
    </row>
    <row r="7" spans="2:10" ht="50.1" customHeight="1" x14ac:dyDescent="0.25">
      <c r="C7" s="32" t="s">
        <v>91</v>
      </c>
      <c r="D7" s="114"/>
      <c r="E7" s="113"/>
      <c r="F7" s="113"/>
      <c r="G7" s="112"/>
      <c r="H7" s="112"/>
      <c r="J7" s="2" t="s">
        <v>2</v>
      </c>
    </row>
    <row r="8" spans="2:10" ht="50.1" customHeight="1" x14ac:dyDescent="0.25">
      <c r="B8" s="6" t="s">
        <v>42</v>
      </c>
      <c r="C8" s="32" t="s">
        <v>92</v>
      </c>
      <c r="D8" s="115"/>
      <c r="E8" s="114"/>
      <c r="F8" s="113"/>
      <c r="G8" s="112"/>
      <c r="H8" s="112"/>
      <c r="J8" s="3" t="s">
        <v>4</v>
      </c>
    </row>
    <row r="9" spans="2:10" ht="50.1" customHeight="1" x14ac:dyDescent="0.25">
      <c r="C9" s="32" t="s">
        <v>94</v>
      </c>
      <c r="D9" s="115"/>
      <c r="E9" s="213" t="s">
        <v>93</v>
      </c>
      <c r="F9" s="114"/>
      <c r="G9" s="113"/>
      <c r="H9" s="112"/>
      <c r="J9" s="4" t="s">
        <v>1</v>
      </c>
    </row>
    <row r="10" spans="2:10" ht="50.1" customHeight="1" x14ac:dyDescent="0.25">
      <c r="C10" s="32" t="s">
        <v>284</v>
      </c>
      <c r="D10" s="115"/>
      <c r="E10" s="115"/>
      <c r="F10" s="214" t="s">
        <v>95</v>
      </c>
      <c r="G10" s="113"/>
      <c r="H10" s="112"/>
    </row>
    <row r="11" spans="2:10" ht="34.5" customHeight="1" x14ac:dyDescent="0.25">
      <c r="D11" s="5">
        <v>1</v>
      </c>
      <c r="E11" s="5">
        <v>2</v>
      </c>
      <c r="F11" s="5">
        <v>3</v>
      </c>
      <c r="G11" s="5">
        <v>4</v>
      </c>
      <c r="H11" s="5">
        <v>5</v>
      </c>
    </row>
    <row r="12" spans="2:10" ht="17.25" customHeight="1" x14ac:dyDescent="0.25">
      <c r="D12" s="9" t="s">
        <v>283</v>
      </c>
      <c r="E12" s="5" t="s">
        <v>30</v>
      </c>
      <c r="F12" s="5" t="s">
        <v>4</v>
      </c>
      <c r="G12" s="5" t="s">
        <v>29</v>
      </c>
      <c r="H12" s="5" t="s">
        <v>28</v>
      </c>
    </row>
    <row r="13" spans="2:10" x14ac:dyDescent="0.25">
      <c r="D13" s="5"/>
      <c r="E13" s="5"/>
      <c r="F13" s="5"/>
      <c r="G13" s="5"/>
      <c r="H13" s="5"/>
    </row>
    <row r="14" spans="2:10" x14ac:dyDescent="0.25">
      <c r="D14" s="429" t="s">
        <v>41</v>
      </c>
      <c r="E14" s="429"/>
      <c r="F14" s="429"/>
      <c r="G14" s="429"/>
      <c r="H14" s="429"/>
    </row>
  </sheetData>
  <mergeCells count="2">
    <mergeCell ref="D3:H3"/>
    <mergeCell ref="D14:H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zoomScale="80" zoomScaleNormal="80" workbookViewId="0"/>
  </sheetViews>
  <sheetFormatPr baseColWidth="10" defaultColWidth="47.28515625" defaultRowHeight="15" x14ac:dyDescent="0.25"/>
  <cols>
    <col min="1" max="1" width="3.7109375" style="8" customWidth="1"/>
    <col min="2" max="2" width="4.7109375" style="8" customWidth="1"/>
    <col min="3" max="3" width="26" style="8" customWidth="1"/>
    <col min="4" max="4" width="29.140625" style="8" customWidth="1"/>
    <col min="5" max="5" width="43.140625" style="8" customWidth="1"/>
    <col min="6" max="6" width="44.85546875" style="8" customWidth="1"/>
    <col min="7" max="7" width="45.7109375" style="8" customWidth="1"/>
    <col min="8" max="8" width="9.42578125" style="8" customWidth="1"/>
    <col min="9" max="9" width="25.85546875" style="8" customWidth="1"/>
    <col min="10" max="13" width="34.28515625" style="8" customWidth="1"/>
    <col min="14" max="16384" width="47.28515625" style="8"/>
  </cols>
  <sheetData>
    <row r="2" spans="2:13" ht="15.75" thickBot="1" x14ac:dyDescent="0.3"/>
    <row r="3" spans="2:13" ht="45" customHeight="1" thickBot="1" x14ac:dyDescent="0.3">
      <c r="C3" s="450" t="s">
        <v>224</v>
      </c>
      <c r="D3" s="451"/>
      <c r="E3" s="451"/>
      <c r="F3" s="451"/>
      <c r="G3" s="452"/>
    </row>
    <row r="4" spans="2:13" s="60" customFormat="1" ht="33.75" customHeight="1" thickBot="1" x14ac:dyDescent="0.3">
      <c r="C4" s="71" t="s">
        <v>199</v>
      </c>
      <c r="D4" s="72" t="s">
        <v>221</v>
      </c>
      <c r="E4" s="441" t="s">
        <v>222</v>
      </c>
      <c r="F4" s="441"/>
      <c r="G4" s="73" t="s">
        <v>223</v>
      </c>
    </row>
    <row r="5" spans="2:13" ht="46.5" customHeight="1" x14ac:dyDescent="0.25">
      <c r="C5" s="68">
        <v>5</v>
      </c>
      <c r="D5" s="69" t="s">
        <v>25</v>
      </c>
      <c r="E5" s="442" t="s">
        <v>227</v>
      </c>
      <c r="F5" s="442"/>
      <c r="G5" s="70" t="s">
        <v>232</v>
      </c>
    </row>
    <row r="6" spans="2:13" ht="45" customHeight="1" x14ac:dyDescent="0.25">
      <c r="C6" s="63">
        <v>4</v>
      </c>
      <c r="D6" s="61" t="s">
        <v>24</v>
      </c>
      <c r="E6" s="443" t="s">
        <v>226</v>
      </c>
      <c r="F6" s="443"/>
      <c r="G6" s="64" t="s">
        <v>231</v>
      </c>
    </row>
    <row r="7" spans="2:13" ht="33.75" customHeight="1" x14ac:dyDescent="0.25">
      <c r="C7" s="63">
        <v>3</v>
      </c>
      <c r="D7" s="61" t="s">
        <v>26</v>
      </c>
      <c r="E7" s="443" t="s">
        <v>228</v>
      </c>
      <c r="F7" s="443"/>
      <c r="G7" s="64" t="s">
        <v>234</v>
      </c>
    </row>
    <row r="8" spans="2:13" ht="45" customHeight="1" x14ac:dyDescent="0.25">
      <c r="C8" s="63">
        <v>2</v>
      </c>
      <c r="D8" s="61" t="s">
        <v>27</v>
      </c>
      <c r="E8" s="443" t="s">
        <v>229</v>
      </c>
      <c r="F8" s="443"/>
      <c r="G8" s="64" t="s">
        <v>233</v>
      </c>
    </row>
    <row r="9" spans="2:13" ht="45.75" customHeight="1" thickBot="1" x14ac:dyDescent="0.3">
      <c r="C9" s="65">
        <v>1</v>
      </c>
      <c r="D9" s="66" t="s">
        <v>225</v>
      </c>
      <c r="E9" s="444" t="s">
        <v>230</v>
      </c>
      <c r="F9" s="444"/>
      <c r="G9" s="67" t="s">
        <v>235</v>
      </c>
    </row>
    <row r="10" spans="2:13" ht="15.75" thickBot="1" x14ac:dyDescent="0.3">
      <c r="C10" s="62"/>
      <c r="D10" s="62"/>
      <c r="E10" s="62"/>
    </row>
    <row r="11" spans="2:13" ht="52.5" customHeight="1" thickBot="1" x14ac:dyDescent="0.3">
      <c r="B11" s="430"/>
      <c r="C11" s="437" t="s">
        <v>212</v>
      </c>
      <c r="D11" s="438"/>
      <c r="E11" s="438"/>
      <c r="F11" s="438"/>
      <c r="G11" s="439"/>
      <c r="I11" s="437" t="s">
        <v>241</v>
      </c>
      <c r="J11" s="438"/>
      <c r="K11" s="438"/>
      <c r="L11" s="438"/>
      <c r="M11" s="439"/>
    </row>
    <row r="12" spans="2:13" ht="15.75" customHeight="1" x14ac:dyDescent="0.25">
      <c r="B12" s="430"/>
      <c r="C12" s="431" t="s">
        <v>199</v>
      </c>
      <c r="D12" s="433" t="s">
        <v>202</v>
      </c>
      <c r="E12" s="433"/>
      <c r="F12" s="433" t="s">
        <v>203</v>
      </c>
      <c r="G12" s="435"/>
      <c r="I12" s="431" t="s">
        <v>199</v>
      </c>
      <c r="J12" s="433" t="s">
        <v>202</v>
      </c>
      <c r="K12" s="433"/>
      <c r="L12" s="433" t="s">
        <v>203</v>
      </c>
      <c r="M12" s="435"/>
    </row>
    <row r="13" spans="2:13" ht="38.25" customHeight="1" thickBot="1" x14ac:dyDescent="0.3">
      <c r="B13" s="78"/>
      <c r="C13" s="432"/>
      <c r="D13" s="434"/>
      <c r="E13" s="434"/>
      <c r="F13" s="434"/>
      <c r="G13" s="436"/>
      <c r="I13" s="432"/>
      <c r="J13" s="434"/>
      <c r="K13" s="434"/>
      <c r="L13" s="434"/>
      <c r="M13" s="436"/>
    </row>
    <row r="14" spans="2:13" ht="116.25" customHeight="1" x14ac:dyDescent="0.25">
      <c r="B14" s="78"/>
      <c r="C14" s="81" t="s">
        <v>236</v>
      </c>
      <c r="D14" s="447" t="s">
        <v>204</v>
      </c>
      <c r="E14" s="447"/>
      <c r="F14" s="447" t="s">
        <v>200</v>
      </c>
      <c r="G14" s="448"/>
      <c r="I14" s="81" t="s">
        <v>236</v>
      </c>
      <c r="J14" s="447" t="s">
        <v>242</v>
      </c>
      <c r="K14" s="447"/>
      <c r="L14" s="447" t="s">
        <v>243</v>
      </c>
      <c r="M14" s="448"/>
    </row>
    <row r="15" spans="2:13" ht="116.25" customHeight="1" x14ac:dyDescent="0.25">
      <c r="B15" s="78"/>
      <c r="C15" s="79" t="s">
        <v>237</v>
      </c>
      <c r="D15" s="445" t="s">
        <v>205</v>
      </c>
      <c r="E15" s="445"/>
      <c r="F15" s="445" t="s">
        <v>206</v>
      </c>
      <c r="G15" s="446"/>
      <c r="I15" s="79" t="s">
        <v>237</v>
      </c>
      <c r="J15" s="445" t="s">
        <v>244</v>
      </c>
      <c r="K15" s="445"/>
      <c r="L15" s="445" t="s">
        <v>245</v>
      </c>
      <c r="M15" s="446"/>
    </row>
    <row r="16" spans="2:13" ht="140.25" customHeight="1" x14ac:dyDescent="0.25">
      <c r="C16" s="79" t="s">
        <v>238</v>
      </c>
      <c r="D16" s="445" t="s">
        <v>207</v>
      </c>
      <c r="E16" s="445"/>
      <c r="F16" s="445" t="s">
        <v>201</v>
      </c>
      <c r="G16" s="446"/>
      <c r="I16" s="79" t="s">
        <v>238</v>
      </c>
      <c r="J16" s="445" t="s">
        <v>246</v>
      </c>
      <c r="K16" s="445"/>
      <c r="L16" s="445" t="s">
        <v>247</v>
      </c>
      <c r="M16" s="446"/>
    </row>
    <row r="17" spans="3:13" ht="124.5" customHeight="1" x14ac:dyDescent="0.25">
      <c r="C17" s="79" t="s">
        <v>239</v>
      </c>
      <c r="D17" s="445" t="s">
        <v>209</v>
      </c>
      <c r="E17" s="445"/>
      <c r="F17" s="445" t="s">
        <v>208</v>
      </c>
      <c r="G17" s="446"/>
      <c r="I17" s="79" t="s">
        <v>239</v>
      </c>
      <c r="J17" s="445" t="s">
        <v>248</v>
      </c>
      <c r="K17" s="445"/>
      <c r="L17" s="445" t="s">
        <v>249</v>
      </c>
      <c r="M17" s="446"/>
    </row>
    <row r="18" spans="3:13" ht="139.5" customHeight="1" thickBot="1" x14ac:dyDescent="0.3">
      <c r="C18" s="80" t="s">
        <v>240</v>
      </c>
      <c r="D18" s="440" t="s">
        <v>211</v>
      </c>
      <c r="E18" s="440"/>
      <c r="F18" s="440" t="s">
        <v>210</v>
      </c>
      <c r="G18" s="449"/>
      <c r="I18" s="80" t="s">
        <v>240</v>
      </c>
      <c r="J18" s="440" t="s">
        <v>250</v>
      </c>
      <c r="K18" s="440"/>
      <c r="L18" s="440" t="s">
        <v>251</v>
      </c>
      <c r="M18" s="449"/>
    </row>
  </sheetData>
  <mergeCells count="36">
    <mergeCell ref="J18:K18"/>
    <mergeCell ref="L18:M18"/>
    <mergeCell ref="C3:G3"/>
    <mergeCell ref="J15:K15"/>
    <mergeCell ref="L15:M15"/>
    <mergeCell ref="J16:K16"/>
    <mergeCell ref="L16:M16"/>
    <mergeCell ref="J17:K17"/>
    <mergeCell ref="L17:M17"/>
    <mergeCell ref="I11:M11"/>
    <mergeCell ref="I12:I13"/>
    <mergeCell ref="J12:K13"/>
    <mergeCell ref="L12:M13"/>
    <mergeCell ref="J14:K14"/>
    <mergeCell ref="L14:M14"/>
    <mergeCell ref="F18:G18"/>
    <mergeCell ref="D18:E18"/>
    <mergeCell ref="E4:F4"/>
    <mergeCell ref="E5:F5"/>
    <mergeCell ref="E6:F6"/>
    <mergeCell ref="E7:F7"/>
    <mergeCell ref="E8:F8"/>
    <mergeCell ref="E9:F9"/>
    <mergeCell ref="F17:G17"/>
    <mergeCell ref="F16:G16"/>
    <mergeCell ref="F15:G15"/>
    <mergeCell ref="F14:G14"/>
    <mergeCell ref="D14:E14"/>
    <mergeCell ref="D15:E15"/>
    <mergeCell ref="D16:E16"/>
    <mergeCell ref="D17:E17"/>
    <mergeCell ref="B11:B12"/>
    <mergeCell ref="C12:C13"/>
    <mergeCell ref="D12:E13"/>
    <mergeCell ref="F12:G13"/>
    <mergeCell ref="C11:G11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5"/>
  <sheetViews>
    <sheetView topLeftCell="B22" zoomScale="80" zoomScaleNormal="80" workbookViewId="0">
      <selection activeCell="G35" sqref="G35"/>
    </sheetView>
  </sheetViews>
  <sheetFormatPr baseColWidth="10" defaultColWidth="47.28515625" defaultRowHeight="15" x14ac:dyDescent="0.25"/>
  <cols>
    <col min="1" max="1" width="3.7109375" style="8" customWidth="1"/>
    <col min="2" max="2" width="6.85546875" style="8" customWidth="1"/>
    <col min="3" max="6" width="38.7109375" style="8" customWidth="1"/>
    <col min="7" max="7" width="39" style="8" customWidth="1"/>
    <col min="8" max="8" width="80.5703125" style="8" customWidth="1"/>
    <col min="9" max="9" width="77.140625" style="8" customWidth="1"/>
    <col min="10" max="10" width="9.42578125" style="8" customWidth="1"/>
    <col min="11" max="11" width="20.7109375" style="59" customWidth="1"/>
    <col min="12" max="13" width="83.85546875" style="8" customWidth="1"/>
    <col min="14" max="16384" width="47.28515625" style="8"/>
  </cols>
  <sheetData>
    <row r="2" spans="3:9" ht="30" customHeight="1" thickBot="1" x14ac:dyDescent="0.3">
      <c r="C2" s="457" t="s">
        <v>316</v>
      </c>
      <c r="D2" s="457"/>
      <c r="E2" s="457"/>
      <c r="F2" s="458"/>
    </row>
    <row r="3" spans="3:9" ht="30" customHeight="1" thickBot="1" x14ac:dyDescent="0.3">
      <c r="C3" s="455" t="s">
        <v>253</v>
      </c>
      <c r="D3" s="467"/>
      <c r="E3" s="456"/>
      <c r="F3" s="90"/>
      <c r="G3" s="455" t="s">
        <v>260</v>
      </c>
      <c r="H3" s="456"/>
      <c r="I3" s="90"/>
    </row>
    <row r="4" spans="3:9" ht="36" customHeight="1" thickBot="1" x14ac:dyDescent="0.3">
      <c r="C4" s="85" t="s">
        <v>252</v>
      </c>
      <c r="D4" s="459" t="s">
        <v>254</v>
      </c>
      <c r="E4" s="460"/>
      <c r="G4" s="85" t="s">
        <v>252</v>
      </c>
      <c r="H4" s="89" t="s">
        <v>261</v>
      </c>
    </row>
    <row r="5" spans="3:9" ht="33.75" customHeight="1" x14ac:dyDescent="0.25">
      <c r="C5" s="86" t="s">
        <v>255</v>
      </c>
      <c r="D5" s="461" t="s">
        <v>257</v>
      </c>
      <c r="E5" s="462"/>
      <c r="G5" s="86" t="s">
        <v>255</v>
      </c>
      <c r="H5" s="82" t="s">
        <v>262</v>
      </c>
    </row>
    <row r="6" spans="3:9" ht="33.75" customHeight="1" x14ac:dyDescent="0.25">
      <c r="C6" s="87" t="s">
        <v>4</v>
      </c>
      <c r="D6" s="463" t="s">
        <v>258</v>
      </c>
      <c r="E6" s="464"/>
      <c r="G6" s="87" t="s">
        <v>4</v>
      </c>
      <c r="H6" s="83" t="s">
        <v>263</v>
      </c>
    </row>
    <row r="7" spans="3:9" ht="33.75" customHeight="1" thickBot="1" x14ac:dyDescent="0.3">
      <c r="C7" s="88" t="s">
        <v>256</v>
      </c>
      <c r="D7" s="465" t="s">
        <v>259</v>
      </c>
      <c r="E7" s="466"/>
      <c r="G7" s="88" t="s">
        <v>256</v>
      </c>
      <c r="H7" s="84" t="s">
        <v>264</v>
      </c>
    </row>
    <row r="8" spans="3:9" ht="47.25" customHeight="1" x14ac:dyDescent="0.25"/>
    <row r="9" spans="3:9" ht="36" customHeight="1" thickBot="1" x14ac:dyDescent="0.3">
      <c r="C9" s="453" t="s">
        <v>318</v>
      </c>
      <c r="D9" s="453"/>
      <c r="E9" s="453"/>
      <c r="F9" s="454"/>
    </row>
    <row r="10" spans="3:9" ht="105.75" thickBot="1" x14ac:dyDescent="0.3">
      <c r="C10" s="121" t="s">
        <v>285</v>
      </c>
      <c r="D10" s="121" t="s">
        <v>286</v>
      </c>
      <c r="E10" s="120" t="s">
        <v>308</v>
      </c>
      <c r="F10" s="121" t="s">
        <v>309</v>
      </c>
    </row>
    <row r="11" spans="3:9" ht="27.75" customHeight="1" thickBot="1" x14ac:dyDescent="0.3">
      <c r="C11" s="122" t="s">
        <v>287</v>
      </c>
      <c r="D11" s="123" t="s">
        <v>290</v>
      </c>
      <c r="E11" s="123" t="s">
        <v>291</v>
      </c>
      <c r="F11" s="124" t="s">
        <v>7</v>
      </c>
      <c r="H11" s="8">
        <v>100</v>
      </c>
    </row>
    <row r="12" spans="3:9" ht="27.75" customHeight="1" thickBot="1" x14ac:dyDescent="0.3">
      <c r="C12" s="122" t="s">
        <v>288</v>
      </c>
      <c r="D12" s="123" t="s">
        <v>292</v>
      </c>
      <c r="E12" s="123" t="s">
        <v>293</v>
      </c>
      <c r="F12" s="124" t="s">
        <v>8</v>
      </c>
      <c r="H12" s="8">
        <v>50</v>
      </c>
    </row>
    <row r="13" spans="3:9" ht="27.75" customHeight="1" thickBot="1" x14ac:dyDescent="0.3">
      <c r="C13" s="125" t="s">
        <v>289</v>
      </c>
      <c r="D13" s="123" t="s">
        <v>294</v>
      </c>
      <c r="E13" s="123" t="s">
        <v>295</v>
      </c>
      <c r="F13" s="124" t="s">
        <v>8</v>
      </c>
      <c r="H13" s="8">
        <v>0</v>
      </c>
    </row>
    <row r="14" spans="3:9" ht="27.75" customHeight="1" thickBot="1" x14ac:dyDescent="0.3">
      <c r="C14" s="122" t="s">
        <v>296</v>
      </c>
      <c r="D14" s="123" t="s">
        <v>298</v>
      </c>
      <c r="E14" s="123" t="s">
        <v>299</v>
      </c>
      <c r="F14" s="124" t="s">
        <v>8</v>
      </c>
    </row>
    <row r="15" spans="3:9" ht="27.75" customHeight="1" thickBot="1" x14ac:dyDescent="0.3">
      <c r="C15" s="122" t="s">
        <v>288</v>
      </c>
      <c r="D15" s="123" t="s">
        <v>292</v>
      </c>
      <c r="E15" s="123" t="s">
        <v>300</v>
      </c>
      <c r="F15" s="124" t="s">
        <v>8</v>
      </c>
    </row>
    <row r="16" spans="3:9" ht="27.75" customHeight="1" thickBot="1" x14ac:dyDescent="0.3">
      <c r="C16" s="125" t="s">
        <v>297</v>
      </c>
      <c r="D16" s="123" t="s">
        <v>294</v>
      </c>
      <c r="E16" s="123" t="s">
        <v>301</v>
      </c>
      <c r="F16" s="124" t="s">
        <v>8</v>
      </c>
    </row>
    <row r="17" spans="3:6" ht="27.75" customHeight="1" thickBot="1" x14ac:dyDescent="0.3">
      <c r="C17" s="122" t="s">
        <v>302</v>
      </c>
      <c r="D17" s="123" t="s">
        <v>298</v>
      </c>
      <c r="E17" s="123" t="s">
        <v>305</v>
      </c>
      <c r="F17" s="124" t="s">
        <v>8</v>
      </c>
    </row>
    <row r="18" spans="3:6" ht="27.75" customHeight="1" thickBot="1" x14ac:dyDescent="0.3">
      <c r="C18" s="122" t="s">
        <v>303</v>
      </c>
      <c r="D18" s="123" t="s">
        <v>292</v>
      </c>
      <c r="E18" s="123" t="s">
        <v>306</v>
      </c>
      <c r="F18" s="124" t="s">
        <v>8</v>
      </c>
    </row>
    <row r="19" spans="3:6" ht="27.75" customHeight="1" thickBot="1" x14ac:dyDescent="0.3">
      <c r="C19" s="125" t="s">
        <v>304</v>
      </c>
      <c r="D19" s="123" t="s">
        <v>294</v>
      </c>
      <c r="E19" s="123" t="s">
        <v>307</v>
      </c>
      <c r="F19" s="124" t="s">
        <v>8</v>
      </c>
    </row>
    <row r="23" spans="3:6" ht="34.5" customHeight="1" thickBot="1" x14ac:dyDescent="0.3">
      <c r="C23" s="453" t="s">
        <v>317</v>
      </c>
      <c r="D23" s="453"/>
      <c r="E23" s="453"/>
      <c r="F23" s="454"/>
    </row>
    <row r="24" spans="3:6" ht="32.25" customHeight="1" thickBot="1" x14ac:dyDescent="0.3">
      <c r="C24" s="455" t="s">
        <v>265</v>
      </c>
      <c r="D24" s="467"/>
      <c r="E24" s="456"/>
      <c r="F24" s="90"/>
    </row>
    <row r="25" spans="3:6" ht="38.25" customHeight="1" thickBot="1" x14ac:dyDescent="0.3">
      <c r="C25" s="85" t="s">
        <v>252</v>
      </c>
      <c r="D25" s="459" t="s">
        <v>269</v>
      </c>
      <c r="E25" s="460"/>
    </row>
    <row r="26" spans="3:6" ht="38.25" customHeight="1" x14ac:dyDescent="0.25">
      <c r="C26" s="86" t="s">
        <v>255</v>
      </c>
      <c r="D26" s="461" t="s">
        <v>266</v>
      </c>
      <c r="E26" s="462"/>
    </row>
    <row r="27" spans="3:6" ht="38.25" customHeight="1" x14ac:dyDescent="0.25">
      <c r="C27" s="87" t="s">
        <v>4</v>
      </c>
      <c r="D27" s="463" t="s">
        <v>267</v>
      </c>
      <c r="E27" s="464"/>
    </row>
    <row r="28" spans="3:6" ht="38.25" customHeight="1" thickBot="1" x14ac:dyDescent="0.3">
      <c r="C28" s="88" t="s">
        <v>319</v>
      </c>
      <c r="D28" s="465" t="s">
        <v>268</v>
      </c>
      <c r="E28" s="466"/>
    </row>
    <row r="32" spans="3:6" ht="26.25" x14ac:dyDescent="0.4">
      <c r="C32" s="91" t="s">
        <v>275</v>
      </c>
    </row>
    <row r="33" spans="3:11" ht="15.75" thickBot="1" x14ac:dyDescent="0.3"/>
    <row r="34" spans="3:11" s="92" customFormat="1" ht="28.5" customHeight="1" thickBot="1" x14ac:dyDescent="0.25">
      <c r="C34" s="94" t="s">
        <v>270</v>
      </c>
      <c r="D34" s="95" t="s">
        <v>271</v>
      </c>
      <c r="E34" s="95" t="s">
        <v>272</v>
      </c>
      <c r="F34" s="95" t="s">
        <v>273</v>
      </c>
      <c r="G34" s="96" t="s">
        <v>274</v>
      </c>
      <c r="K34" s="93"/>
    </row>
    <row r="35" spans="3:11" s="101" customFormat="1" ht="28.5" customHeight="1" x14ac:dyDescent="0.25">
      <c r="C35" s="97" t="s">
        <v>255</v>
      </c>
      <c r="D35" s="76" t="s">
        <v>116</v>
      </c>
      <c r="E35" s="76" t="s">
        <v>116</v>
      </c>
      <c r="F35" s="76">
        <v>2</v>
      </c>
      <c r="G35" s="70">
        <v>2</v>
      </c>
      <c r="K35" s="98"/>
    </row>
    <row r="36" spans="3:11" s="101" customFormat="1" ht="28.5" customHeight="1" x14ac:dyDescent="0.25">
      <c r="C36" s="99" t="s">
        <v>255</v>
      </c>
      <c r="D36" s="77" t="s">
        <v>116</v>
      </c>
      <c r="E36" s="77" t="s">
        <v>117</v>
      </c>
      <c r="F36" s="77">
        <v>2</v>
      </c>
      <c r="G36" s="64">
        <v>1</v>
      </c>
      <c r="K36" s="98"/>
    </row>
    <row r="37" spans="3:11" s="101" customFormat="1" ht="28.5" customHeight="1" x14ac:dyDescent="0.25">
      <c r="C37" s="99" t="s">
        <v>255</v>
      </c>
      <c r="D37" s="77" t="s">
        <v>116</v>
      </c>
      <c r="E37" s="77" t="s">
        <v>118</v>
      </c>
      <c r="F37" s="77">
        <v>2</v>
      </c>
      <c r="G37" s="64">
        <v>0</v>
      </c>
      <c r="K37" s="98"/>
    </row>
    <row r="38" spans="3:11" s="101" customFormat="1" ht="28.5" customHeight="1" x14ac:dyDescent="0.25">
      <c r="C38" s="99" t="s">
        <v>255</v>
      </c>
      <c r="D38" s="77" t="s">
        <v>118</v>
      </c>
      <c r="E38" s="77" t="s">
        <v>116</v>
      </c>
      <c r="F38" s="77">
        <v>0</v>
      </c>
      <c r="G38" s="64">
        <v>2</v>
      </c>
      <c r="K38" s="98"/>
    </row>
    <row r="39" spans="3:11" s="101" customFormat="1" ht="28.5" customHeight="1" x14ac:dyDescent="0.25">
      <c r="C39" s="99" t="s">
        <v>4</v>
      </c>
      <c r="D39" s="77" t="s">
        <v>116</v>
      </c>
      <c r="E39" s="77" t="s">
        <v>116</v>
      </c>
      <c r="F39" s="77">
        <v>1</v>
      </c>
      <c r="G39" s="64">
        <v>1</v>
      </c>
      <c r="K39" s="98"/>
    </row>
    <row r="40" spans="3:11" s="101" customFormat="1" ht="28.5" customHeight="1" x14ac:dyDescent="0.25">
      <c r="C40" s="99" t="s">
        <v>4</v>
      </c>
      <c r="D40" s="77" t="s">
        <v>116</v>
      </c>
      <c r="E40" s="77" t="s">
        <v>117</v>
      </c>
      <c r="F40" s="77">
        <v>1</v>
      </c>
      <c r="G40" s="64">
        <v>0</v>
      </c>
      <c r="K40" s="98"/>
    </row>
    <row r="41" spans="3:11" s="101" customFormat="1" ht="28.5" customHeight="1" x14ac:dyDescent="0.25">
      <c r="C41" s="99" t="s">
        <v>4</v>
      </c>
      <c r="D41" s="77" t="s">
        <v>116</v>
      </c>
      <c r="E41" s="77" t="s">
        <v>118</v>
      </c>
      <c r="F41" s="77">
        <v>1</v>
      </c>
      <c r="G41" s="64">
        <v>0</v>
      </c>
      <c r="K41" s="98"/>
    </row>
    <row r="42" spans="3:11" s="101" customFormat="1" ht="28.5" customHeight="1" thickBot="1" x14ac:dyDescent="0.3">
      <c r="C42" s="100" t="s">
        <v>4</v>
      </c>
      <c r="D42" s="75" t="s">
        <v>118</v>
      </c>
      <c r="E42" s="75" t="s">
        <v>116</v>
      </c>
      <c r="F42" s="75">
        <v>0</v>
      </c>
      <c r="G42" s="67">
        <v>1</v>
      </c>
      <c r="K42" s="98"/>
    </row>
    <row r="45" spans="3:11" ht="90" x14ac:dyDescent="0.25">
      <c r="C45" s="102" t="s">
        <v>276</v>
      </c>
      <c r="E45" s="102" t="s">
        <v>277</v>
      </c>
    </row>
  </sheetData>
  <mergeCells count="14">
    <mergeCell ref="D25:E25"/>
    <mergeCell ref="D26:E26"/>
    <mergeCell ref="D27:E27"/>
    <mergeCell ref="D28:E28"/>
    <mergeCell ref="C24:E24"/>
    <mergeCell ref="C9:F9"/>
    <mergeCell ref="G3:H3"/>
    <mergeCell ref="C2:F2"/>
    <mergeCell ref="C23:F23"/>
    <mergeCell ref="D4:E4"/>
    <mergeCell ref="D5:E5"/>
    <mergeCell ref="D6:E6"/>
    <mergeCell ref="D7:E7"/>
    <mergeCell ref="C3:E3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I15"/>
  <sheetViews>
    <sheetView tabSelected="1" topLeftCell="BK1" zoomScale="80" zoomScaleNormal="80" workbookViewId="0">
      <selection activeCell="BP8" sqref="BP8"/>
    </sheetView>
  </sheetViews>
  <sheetFormatPr baseColWidth="10" defaultRowHeight="15" x14ac:dyDescent="0.25"/>
  <cols>
    <col min="1" max="1" width="1.7109375" customWidth="1"/>
    <col min="2" max="2" width="2.28515625" customWidth="1"/>
    <col min="3" max="3" width="17.85546875" style="10" customWidth="1"/>
    <col min="4" max="4" width="23.28515625" style="11" customWidth="1"/>
    <col min="5" max="5" width="26.5703125" style="12" customWidth="1"/>
    <col min="6" max="6" width="13.7109375" style="12" hidden="1" customWidth="1"/>
    <col min="7" max="7" width="13.140625" style="12" hidden="1" customWidth="1"/>
    <col min="8" max="8" width="14.7109375" style="12" hidden="1" customWidth="1"/>
    <col min="9" max="9" width="12.140625" style="12" hidden="1" customWidth="1"/>
    <col min="10" max="10" width="6.140625" style="13" hidden="1" customWidth="1"/>
    <col min="11" max="11" width="26.28515625" style="13" customWidth="1"/>
    <col min="12" max="12" width="19" style="14" customWidth="1"/>
    <col min="13" max="13" width="12" style="14" hidden="1" customWidth="1"/>
    <col min="14" max="14" width="14.5703125" style="14" hidden="1" customWidth="1"/>
    <col min="15" max="15" width="22.85546875" style="15" customWidth="1"/>
    <col min="16" max="16" width="18.42578125" style="13" customWidth="1"/>
    <col min="17" max="17" width="15.28515625" style="13" hidden="1" customWidth="1"/>
    <col min="18" max="36" width="7.5703125" style="13" hidden="1" customWidth="1"/>
    <col min="37" max="37" width="7.42578125" style="13" hidden="1" customWidth="1"/>
    <col min="38" max="38" width="16.140625" style="13" customWidth="1"/>
    <col min="39" max="39" width="15.7109375" style="13" customWidth="1"/>
    <col min="40" max="40" width="17.140625" style="13" customWidth="1"/>
    <col min="41" max="41" width="19.42578125" style="17" customWidth="1"/>
    <col min="42" max="42" width="11.140625" style="16" customWidth="1"/>
    <col min="43" max="49" width="15.140625" style="25" hidden="1" customWidth="1"/>
    <col min="50" max="50" width="10.140625" style="25" hidden="1" customWidth="1"/>
    <col min="51" max="51" width="13.42578125" style="25" hidden="1" customWidth="1"/>
    <col min="52" max="52" width="12.42578125" style="25" hidden="1" customWidth="1"/>
    <col min="53" max="53" width="11.5703125" style="25" hidden="1" customWidth="1"/>
    <col min="54" max="54" width="12.140625" style="25" hidden="1" customWidth="1"/>
    <col min="55" max="55" width="11.28515625" style="25" hidden="1" customWidth="1"/>
    <col min="56" max="56" width="15.28515625" style="13" hidden="1" customWidth="1"/>
    <col min="57" max="57" width="16.85546875" style="13" hidden="1" customWidth="1"/>
    <col min="58" max="58" width="13.28515625" style="18" customWidth="1"/>
    <col min="59" max="59" width="16.7109375" style="13" hidden="1" customWidth="1"/>
    <col min="60" max="60" width="13.140625" style="18" customWidth="1"/>
    <col min="61" max="61" width="14" style="13" hidden="1" customWidth="1"/>
    <col min="62" max="62" width="13.7109375" style="13" customWidth="1"/>
    <col min="63" max="63" width="15.85546875" style="18" customWidth="1"/>
    <col min="64" max="64" width="12.140625" style="18" customWidth="1"/>
    <col min="65" max="65" width="13.42578125" style="19" customWidth="1"/>
    <col min="66" max="66" width="13.28515625" style="19" customWidth="1"/>
    <col min="67" max="67" width="24.42578125" style="14" customWidth="1"/>
    <col min="68" max="68" width="20.7109375" style="14" customWidth="1"/>
    <col min="69" max="69" width="14.42578125" style="14" customWidth="1"/>
    <col min="70" max="70" width="14.42578125" style="14" hidden="1" customWidth="1"/>
    <col min="71" max="71" width="19" style="14" hidden="1" customWidth="1"/>
    <col min="72" max="72" width="22.5703125" style="14" customWidth="1"/>
    <col min="73" max="73" width="19.140625" style="14" hidden="1" customWidth="1"/>
    <col min="74" max="74" width="20.5703125" style="17" hidden="1" customWidth="1"/>
    <col min="75" max="75" width="28.42578125" style="14" hidden="1" customWidth="1"/>
    <col min="76" max="76" width="17.28515625" style="14" hidden="1" customWidth="1"/>
    <col min="77" max="77" width="37.28515625" customWidth="1"/>
    <col min="78" max="78" width="20.7109375" customWidth="1"/>
    <col min="79" max="79" width="23.5703125" customWidth="1"/>
  </cols>
  <sheetData>
    <row r="1" spans="1:711" ht="12" customHeight="1" x14ac:dyDescent="0.25">
      <c r="BW1" s="490"/>
      <c r="BX1" s="490"/>
    </row>
    <row r="2" spans="1:711" ht="32.25" customHeight="1" x14ac:dyDescent="0.25">
      <c r="O2" s="20" t="s">
        <v>407</v>
      </c>
      <c r="BW2" s="491"/>
      <c r="BX2" s="491"/>
    </row>
    <row r="3" spans="1:711" ht="12" customHeight="1" x14ac:dyDescent="0.25">
      <c r="L3" s="18"/>
      <c r="M3" s="18"/>
      <c r="N3" s="18"/>
      <c r="BW3" s="491"/>
      <c r="BX3" s="491"/>
    </row>
    <row r="4" spans="1:711" ht="14.25" customHeight="1" thickBot="1" x14ac:dyDescent="0.3">
      <c r="BW4" s="492"/>
      <c r="BX4" s="492"/>
    </row>
    <row r="5" spans="1:711" ht="20.25" customHeight="1" thickBot="1" x14ac:dyDescent="0.3">
      <c r="C5" s="493" t="s">
        <v>78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5"/>
      <c r="P5" s="496" t="s">
        <v>79</v>
      </c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497"/>
      <c r="AE5" s="497"/>
      <c r="AF5" s="497"/>
      <c r="AG5" s="497"/>
      <c r="AH5" s="497"/>
      <c r="AI5" s="497"/>
      <c r="AJ5" s="497"/>
      <c r="AK5" s="497"/>
      <c r="AL5" s="497"/>
      <c r="AM5" s="497"/>
      <c r="AN5" s="497"/>
      <c r="AO5" s="497"/>
      <c r="AP5" s="497"/>
      <c r="AQ5" s="497"/>
      <c r="AR5" s="497"/>
      <c r="AS5" s="497"/>
      <c r="AT5" s="497"/>
      <c r="AU5" s="497"/>
      <c r="AV5" s="497"/>
      <c r="AW5" s="497"/>
      <c r="AX5" s="497"/>
      <c r="AY5" s="497"/>
      <c r="AZ5" s="497"/>
      <c r="BA5" s="497"/>
      <c r="BB5" s="497"/>
      <c r="BC5" s="497"/>
      <c r="BD5" s="497"/>
      <c r="BE5" s="497"/>
      <c r="BF5" s="497"/>
      <c r="BG5" s="497"/>
      <c r="BH5" s="497"/>
      <c r="BI5" s="497"/>
      <c r="BJ5" s="498"/>
      <c r="BK5" s="476" t="s">
        <v>110</v>
      </c>
      <c r="BL5" s="499" t="s">
        <v>80</v>
      </c>
      <c r="BM5" s="560" t="s">
        <v>280</v>
      </c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503"/>
      <c r="BY5" s="374" t="s">
        <v>408</v>
      </c>
      <c r="BZ5" s="375"/>
      <c r="CA5" s="376"/>
    </row>
    <row r="6" spans="1:711" ht="19.5" customHeight="1" thickBot="1" x14ac:dyDescent="0.3">
      <c r="C6" s="504" t="s">
        <v>46</v>
      </c>
      <c r="D6" s="507" t="s">
        <v>47</v>
      </c>
      <c r="E6" s="551" t="s">
        <v>112</v>
      </c>
      <c r="F6" s="558" t="s">
        <v>154</v>
      </c>
      <c r="G6" s="558"/>
      <c r="H6" s="558"/>
      <c r="I6" s="520" t="s">
        <v>121</v>
      </c>
      <c r="J6" s="523" t="s">
        <v>3</v>
      </c>
      <c r="K6" s="523" t="s">
        <v>48</v>
      </c>
      <c r="L6" s="523" t="s">
        <v>81</v>
      </c>
      <c r="M6" s="537" t="s">
        <v>82</v>
      </c>
      <c r="N6" s="517" t="s">
        <v>122</v>
      </c>
      <c r="O6" s="529" t="s">
        <v>11</v>
      </c>
      <c r="P6" s="531" t="s">
        <v>49</v>
      </c>
      <c r="Q6" s="532"/>
      <c r="R6" s="532"/>
      <c r="S6" s="532"/>
      <c r="T6" s="532"/>
      <c r="U6" s="532"/>
      <c r="V6" s="532"/>
      <c r="W6" s="532"/>
      <c r="X6" s="532"/>
      <c r="Y6" s="532"/>
      <c r="Z6" s="532"/>
      <c r="AA6" s="532"/>
      <c r="AB6" s="532"/>
      <c r="AC6" s="532"/>
      <c r="AD6" s="532"/>
      <c r="AE6" s="532"/>
      <c r="AF6" s="532"/>
      <c r="AG6" s="532"/>
      <c r="AH6" s="532"/>
      <c r="AI6" s="532"/>
      <c r="AJ6" s="532"/>
      <c r="AK6" s="532"/>
      <c r="AL6" s="532"/>
      <c r="AM6" s="532"/>
      <c r="AN6" s="533"/>
      <c r="AO6" s="510" t="s">
        <v>155</v>
      </c>
      <c r="AP6" s="511"/>
      <c r="AQ6" s="511"/>
      <c r="AR6" s="511"/>
      <c r="AS6" s="511"/>
      <c r="AT6" s="511"/>
      <c r="AU6" s="511"/>
      <c r="AV6" s="511"/>
      <c r="AW6" s="511"/>
      <c r="AX6" s="511"/>
      <c r="AY6" s="511"/>
      <c r="AZ6" s="511"/>
      <c r="BA6" s="511"/>
      <c r="BB6" s="511"/>
      <c r="BC6" s="511"/>
      <c r="BD6" s="511"/>
      <c r="BE6" s="511"/>
      <c r="BF6" s="511"/>
      <c r="BG6" s="511"/>
      <c r="BH6" s="511"/>
      <c r="BI6" s="511"/>
      <c r="BJ6" s="512"/>
      <c r="BK6" s="477"/>
      <c r="BL6" s="500"/>
      <c r="BM6" s="561"/>
      <c r="BN6" s="562"/>
      <c r="BO6" s="562"/>
      <c r="BP6" s="562"/>
      <c r="BQ6" s="562"/>
      <c r="BR6" s="562"/>
      <c r="BS6" s="562"/>
      <c r="BT6" s="562"/>
      <c r="BU6" s="562"/>
      <c r="BV6" s="562"/>
      <c r="BW6" s="562"/>
      <c r="BX6" s="563"/>
      <c r="BY6" s="564"/>
      <c r="BZ6" s="565"/>
      <c r="CA6" s="568"/>
    </row>
    <row r="7" spans="1:711" ht="120.75" customHeight="1" thickBot="1" x14ac:dyDescent="0.3">
      <c r="C7" s="505"/>
      <c r="D7" s="508"/>
      <c r="E7" s="552"/>
      <c r="F7" s="508" t="s">
        <v>145</v>
      </c>
      <c r="G7" s="508" t="s">
        <v>146</v>
      </c>
      <c r="H7" s="508" t="s">
        <v>144</v>
      </c>
      <c r="I7" s="521"/>
      <c r="J7" s="524"/>
      <c r="K7" s="524"/>
      <c r="L7" s="524"/>
      <c r="M7" s="524"/>
      <c r="N7" s="518"/>
      <c r="O7" s="513"/>
      <c r="P7" s="505" t="s">
        <v>50</v>
      </c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13"/>
      <c r="AO7" s="538" t="s">
        <v>51</v>
      </c>
      <c r="AP7" s="546" t="s">
        <v>52</v>
      </c>
      <c r="AQ7" s="55" t="s">
        <v>213</v>
      </c>
      <c r="AR7" s="55" t="s">
        <v>214</v>
      </c>
      <c r="AS7" s="55" t="s">
        <v>215</v>
      </c>
      <c r="AT7" s="55" t="s">
        <v>216</v>
      </c>
      <c r="AU7" s="55" t="s">
        <v>217</v>
      </c>
      <c r="AV7" s="55" t="s">
        <v>219</v>
      </c>
      <c r="AW7" s="55" t="s">
        <v>218</v>
      </c>
      <c r="AX7" s="554" t="s">
        <v>310</v>
      </c>
      <c r="AY7" s="556" t="s">
        <v>311</v>
      </c>
      <c r="AZ7" s="556" t="s">
        <v>312</v>
      </c>
      <c r="BA7" s="556" t="s">
        <v>314</v>
      </c>
      <c r="BB7" s="554" t="s">
        <v>315</v>
      </c>
      <c r="BC7" s="554" t="s">
        <v>313</v>
      </c>
      <c r="BD7" s="539" t="s">
        <v>113</v>
      </c>
      <c r="BE7" s="540"/>
      <c r="BF7" s="538" t="s">
        <v>53</v>
      </c>
      <c r="BG7" s="541"/>
      <c r="BH7" s="541"/>
      <c r="BI7" s="541"/>
      <c r="BJ7" s="542"/>
      <c r="BK7" s="477"/>
      <c r="BL7" s="500"/>
      <c r="BM7" s="514" t="s">
        <v>54</v>
      </c>
      <c r="BN7" s="515"/>
      <c r="BO7" s="515"/>
      <c r="BP7" s="515"/>
      <c r="BQ7" s="515"/>
      <c r="BR7" s="515"/>
      <c r="BS7" s="515"/>
      <c r="BT7" s="516"/>
      <c r="BU7" s="515" t="s">
        <v>281</v>
      </c>
      <c r="BV7" s="515"/>
      <c r="BW7" s="515"/>
      <c r="BX7" s="516"/>
      <c r="BY7" s="566"/>
      <c r="BZ7" s="567"/>
      <c r="CA7" s="569"/>
    </row>
    <row r="8" spans="1:711" ht="66.75" customHeight="1" thickBot="1" x14ac:dyDescent="0.3">
      <c r="C8" s="506"/>
      <c r="D8" s="509"/>
      <c r="E8" s="553"/>
      <c r="F8" s="509"/>
      <c r="G8" s="509"/>
      <c r="H8" s="509"/>
      <c r="I8" s="522"/>
      <c r="J8" s="525"/>
      <c r="K8" s="525"/>
      <c r="L8" s="525"/>
      <c r="M8" s="525"/>
      <c r="N8" s="519"/>
      <c r="O8" s="530"/>
      <c r="P8" s="51" t="s">
        <v>12</v>
      </c>
      <c r="Q8" s="52" t="s">
        <v>83</v>
      </c>
      <c r="R8" s="48" t="s">
        <v>55</v>
      </c>
      <c r="S8" s="48" t="s">
        <v>56</v>
      </c>
      <c r="T8" s="48" t="s">
        <v>57</v>
      </c>
      <c r="U8" s="48" t="s">
        <v>58</v>
      </c>
      <c r="V8" s="48" t="s">
        <v>59</v>
      </c>
      <c r="W8" s="48" t="s">
        <v>60</v>
      </c>
      <c r="X8" s="48" t="s">
        <v>61</v>
      </c>
      <c r="Y8" s="48" t="s">
        <v>62</v>
      </c>
      <c r="Z8" s="48" t="s">
        <v>63</v>
      </c>
      <c r="AA8" s="48" t="s">
        <v>64</v>
      </c>
      <c r="AB8" s="48" t="s">
        <v>65</v>
      </c>
      <c r="AC8" s="48" t="s">
        <v>66</v>
      </c>
      <c r="AD8" s="48" t="s">
        <v>67</v>
      </c>
      <c r="AE8" s="48" t="s">
        <v>68</v>
      </c>
      <c r="AF8" s="48" t="s">
        <v>69</v>
      </c>
      <c r="AG8" s="48" t="s">
        <v>70</v>
      </c>
      <c r="AH8" s="48" t="s">
        <v>71</v>
      </c>
      <c r="AI8" s="48" t="s">
        <v>72</v>
      </c>
      <c r="AJ8" s="48" t="s">
        <v>282</v>
      </c>
      <c r="AK8" s="49" t="s">
        <v>73</v>
      </c>
      <c r="AL8" s="26" t="s">
        <v>13</v>
      </c>
      <c r="AM8" s="52" t="s">
        <v>84</v>
      </c>
      <c r="AN8" s="74" t="s">
        <v>74</v>
      </c>
      <c r="AO8" s="506"/>
      <c r="AP8" s="547"/>
      <c r="AQ8" s="56" t="s">
        <v>128</v>
      </c>
      <c r="AR8" s="56" t="s">
        <v>127</v>
      </c>
      <c r="AS8" s="56" t="s">
        <v>126</v>
      </c>
      <c r="AT8" s="56" t="s">
        <v>220</v>
      </c>
      <c r="AU8" s="56" t="s">
        <v>129</v>
      </c>
      <c r="AV8" s="56" t="s">
        <v>130</v>
      </c>
      <c r="AW8" s="56" t="s">
        <v>131</v>
      </c>
      <c r="AX8" s="555"/>
      <c r="AY8" s="555"/>
      <c r="AZ8" s="555"/>
      <c r="BA8" s="555"/>
      <c r="BB8" s="555"/>
      <c r="BC8" s="555"/>
      <c r="BD8" s="53" t="s">
        <v>12</v>
      </c>
      <c r="BE8" s="116" t="s">
        <v>13</v>
      </c>
      <c r="BF8" s="51" t="s">
        <v>12</v>
      </c>
      <c r="BG8" s="52" t="s">
        <v>85</v>
      </c>
      <c r="BH8" s="52" t="s">
        <v>13</v>
      </c>
      <c r="BI8" s="52" t="s">
        <v>86</v>
      </c>
      <c r="BJ8" s="74" t="s">
        <v>74</v>
      </c>
      <c r="BK8" s="478"/>
      <c r="BL8" s="501"/>
      <c r="BM8" s="244" t="s">
        <v>106</v>
      </c>
      <c r="BN8" s="245" t="s">
        <v>107</v>
      </c>
      <c r="BO8" s="236" t="s">
        <v>132</v>
      </c>
      <c r="BP8" s="246" t="s">
        <v>278</v>
      </c>
      <c r="BQ8" s="246" t="s">
        <v>108</v>
      </c>
      <c r="BR8" s="246" t="s">
        <v>109</v>
      </c>
      <c r="BS8" s="246" t="s">
        <v>133</v>
      </c>
      <c r="BT8" s="247" t="s">
        <v>77</v>
      </c>
      <c r="BU8" s="105" t="s">
        <v>76</v>
      </c>
      <c r="BV8" s="103" t="s">
        <v>75</v>
      </c>
      <c r="BW8" s="103" t="s">
        <v>279</v>
      </c>
      <c r="BX8" s="104" t="s">
        <v>77</v>
      </c>
      <c r="BY8" s="241" t="s">
        <v>415</v>
      </c>
      <c r="BZ8" s="241" t="s">
        <v>409</v>
      </c>
      <c r="CA8" s="241" t="s">
        <v>410</v>
      </c>
    </row>
    <row r="9" spans="1:711" s="23" customFormat="1" ht="97.5" customHeight="1" thickBot="1" x14ac:dyDescent="0.3">
      <c r="A9"/>
      <c r="B9"/>
      <c r="C9" s="526" t="s">
        <v>343</v>
      </c>
      <c r="D9" s="277" t="s">
        <v>342</v>
      </c>
      <c r="E9" s="180" t="s">
        <v>384</v>
      </c>
      <c r="F9" s="181"/>
      <c r="G9" s="33" t="s">
        <v>139</v>
      </c>
      <c r="H9" s="33" t="s">
        <v>151</v>
      </c>
      <c r="I9" s="33"/>
      <c r="J9" s="274" t="s">
        <v>93</v>
      </c>
      <c r="K9" s="407" t="s">
        <v>385</v>
      </c>
      <c r="L9" s="534" t="s">
        <v>387</v>
      </c>
      <c r="M9" s="413" t="s">
        <v>111</v>
      </c>
      <c r="N9" s="36"/>
      <c r="O9" s="487" t="s">
        <v>388</v>
      </c>
      <c r="P9" s="306" t="s">
        <v>87</v>
      </c>
      <c r="Q9" s="283">
        <v>3</v>
      </c>
      <c r="R9" s="312">
        <v>1</v>
      </c>
      <c r="S9" s="312">
        <v>1</v>
      </c>
      <c r="T9" s="312">
        <v>1</v>
      </c>
      <c r="U9" s="312">
        <v>1</v>
      </c>
      <c r="V9" s="312">
        <v>1</v>
      </c>
      <c r="W9" s="312">
        <v>1</v>
      </c>
      <c r="X9" s="312">
        <v>1</v>
      </c>
      <c r="Y9" s="312">
        <v>0</v>
      </c>
      <c r="Z9" s="312">
        <v>0</v>
      </c>
      <c r="AA9" s="312">
        <v>1</v>
      </c>
      <c r="AB9" s="312">
        <v>1</v>
      </c>
      <c r="AC9" s="312">
        <v>1</v>
      </c>
      <c r="AD9" s="312">
        <v>1</v>
      </c>
      <c r="AE9" s="312">
        <v>0</v>
      </c>
      <c r="AF9" s="312">
        <v>1</v>
      </c>
      <c r="AG9" s="312">
        <v>0</v>
      </c>
      <c r="AH9" s="312">
        <v>1</v>
      </c>
      <c r="AI9" s="312">
        <v>1</v>
      </c>
      <c r="AJ9" s="312">
        <v>0</v>
      </c>
      <c r="AK9" s="312">
        <f>SUM(R9:AJ9)</f>
        <v>14</v>
      </c>
      <c r="AL9" s="543" t="str">
        <f>IF($AK9&lt;6,"3. Moderado",IF($AK9&lt;12,"4. Mayor",IF($AK9&gt;11,"5. Catastrófico")))</f>
        <v>5. Catastrófico</v>
      </c>
      <c r="AM9" s="290">
        <v>5</v>
      </c>
      <c r="AN9" s="293" t="str">
        <f>IF(Q9+AM9=0," ",IF(OR(AND(Q9=1,AM9=1),AND(Q9=1,AM9=2),AND(Q9=2,AM9=2),AND(Q9=2,AM9=1),AND(Q9=3,AM9=1)),"Bajo",IF(OR(AND(Q9=1,AM9=3),AND(Q9=2,AM9=3),AND(Q9=3,AM9=2),AND(Q9=4,AM9=1)),"Moderado",IF(OR(AND(Q9=1,AM9=4),AND(Q9=2,AM9=4),AND(Q9=3,AM9=3),AND(Q9=4,AM9=2),AND(Q9=4,AM9=3),AND(Q9=5,AM9=1),AND(Q9=5,AM9=2)),"Alto",IF(OR(AND(Q9=2,AM9=5),AND(Q9=3,AM9=5),AND(Q9=3,AM9=4),AND(Q9=4,AM9=4),AND(Q9=4,AM9=5),AND(Q9=5,AM9=3),AND(Q9=5,AM9=4),AND(Q9=1,AM9=5),AND(Q9=5,AM9=5)),"Extremo","")))))</f>
        <v>Extremo</v>
      </c>
      <c r="AO9" s="178" t="s">
        <v>390</v>
      </c>
      <c r="AP9" s="215" t="s">
        <v>6</v>
      </c>
      <c r="AQ9" s="36">
        <v>15</v>
      </c>
      <c r="AR9" s="36">
        <v>15</v>
      </c>
      <c r="AS9" s="36">
        <v>15</v>
      </c>
      <c r="AT9" s="36">
        <v>15</v>
      </c>
      <c r="AU9" s="36">
        <v>15</v>
      </c>
      <c r="AV9" s="36">
        <v>15</v>
      </c>
      <c r="AW9" s="36">
        <v>10</v>
      </c>
      <c r="AX9" s="175">
        <f t="shared" ref="AX9:AX10" si="0">SUM(AQ9:AW9)</f>
        <v>100</v>
      </c>
      <c r="AY9" s="175" t="s">
        <v>255</v>
      </c>
      <c r="AZ9" s="175" t="s">
        <v>255</v>
      </c>
      <c r="BA9" s="175">
        <v>100</v>
      </c>
      <c r="BB9" s="321">
        <f>AVERAGE(BA9:BA11)</f>
        <v>100</v>
      </c>
      <c r="BC9" s="315" t="s">
        <v>4</v>
      </c>
      <c r="BD9" s="323" t="s">
        <v>116</v>
      </c>
      <c r="BE9" s="483" t="s">
        <v>116</v>
      </c>
      <c r="BF9" s="306" t="s">
        <v>87</v>
      </c>
      <c r="BG9" s="283">
        <v>3</v>
      </c>
      <c r="BH9" s="283" t="s">
        <v>103</v>
      </c>
      <c r="BI9" s="283">
        <v>3</v>
      </c>
      <c r="BJ9" s="299" t="str">
        <f>IF(BG9+BI9=0," ",IF(OR(AND(BG9=1,BI9=1),AND(BG9=1,BI9=2),AND(BG9=2,BI9=2),AND(BG9=2,BI9=1),AND(BG9=3,BI9=1)),"Bajo",IF(OR(AND(BG9=1,BI9=3),AND(BG9=2,BI9=3),AND(BG9=3,BI9=2),AND(BG9=4,BI9=1)),"Moderado",IF(OR(AND(BG9=1,BI9=4),AND(BG9=2,BI9=4),AND(BG9=3,BI9=3),AND(BG9=4,BI9=2),AND(BG9=4,BI9=3),AND(BG9=5,BI9=1),AND(BG9=5,BI9=2)),"Alto",IF(OR(AND(BG9=2,BI9=5),AND(BG9=1,BI9=5),AND(BG9=3,BI9=5),AND(BG9=3,BI9=4),AND(BG9=4,BI9=4),AND(BG9=4,BI9=5),AND(BG9=5,BI9=3),AND(BG9=5,BI9=4),AND(BG9=5,BI9=5)),"Extremo","")))))</f>
        <v>Alto</v>
      </c>
      <c r="BK9" s="480" t="s">
        <v>392</v>
      </c>
      <c r="BL9" s="286" t="s">
        <v>119</v>
      </c>
      <c r="BM9" s="106">
        <v>43739</v>
      </c>
      <c r="BN9" s="41">
        <v>44134</v>
      </c>
      <c r="BO9" s="128" t="s">
        <v>393</v>
      </c>
      <c r="BP9" s="42" t="s">
        <v>394</v>
      </c>
      <c r="BQ9" s="44">
        <v>1</v>
      </c>
      <c r="BR9" s="42" t="s">
        <v>395</v>
      </c>
      <c r="BS9" s="42" t="s">
        <v>396</v>
      </c>
      <c r="BT9" s="107" t="s">
        <v>395</v>
      </c>
      <c r="BU9" s="106">
        <v>43830</v>
      </c>
      <c r="BV9" s="43" t="s">
        <v>397</v>
      </c>
      <c r="BW9" s="44" t="s">
        <v>394</v>
      </c>
      <c r="BX9" s="237" t="s">
        <v>398</v>
      </c>
      <c r="BY9" s="242" t="s">
        <v>416</v>
      </c>
      <c r="BZ9" s="243">
        <v>43948</v>
      </c>
      <c r="CA9" s="129" t="s">
        <v>359</v>
      </c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</row>
    <row r="10" spans="1:711" s="23" customFormat="1" ht="78.75" customHeight="1" x14ac:dyDescent="0.25">
      <c r="A10"/>
      <c r="B10"/>
      <c r="C10" s="527"/>
      <c r="D10" s="278"/>
      <c r="E10" s="204" t="s">
        <v>386</v>
      </c>
      <c r="F10" s="29"/>
      <c r="G10" s="50" t="s">
        <v>139</v>
      </c>
      <c r="H10" s="50" t="s">
        <v>151</v>
      </c>
      <c r="I10" s="29"/>
      <c r="J10" s="275"/>
      <c r="K10" s="408"/>
      <c r="L10" s="535"/>
      <c r="M10" s="414"/>
      <c r="O10" s="488"/>
      <c r="P10" s="307"/>
      <c r="Q10" s="284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544"/>
      <c r="AM10" s="291"/>
      <c r="AN10" s="294"/>
      <c r="AO10" s="179" t="s">
        <v>389</v>
      </c>
      <c r="AP10" s="21" t="s">
        <v>6</v>
      </c>
      <c r="AQ10" s="30">
        <v>15</v>
      </c>
      <c r="AR10" s="30">
        <v>15</v>
      </c>
      <c r="AS10" s="30">
        <v>15</v>
      </c>
      <c r="AT10" s="30">
        <v>15</v>
      </c>
      <c r="AU10" s="30">
        <v>15</v>
      </c>
      <c r="AV10" s="30">
        <v>15</v>
      </c>
      <c r="AW10" s="30">
        <v>10</v>
      </c>
      <c r="AX10" s="27">
        <f t="shared" si="0"/>
        <v>100</v>
      </c>
      <c r="AY10" s="27" t="s">
        <v>255</v>
      </c>
      <c r="AZ10" s="27" t="s">
        <v>255</v>
      </c>
      <c r="BA10" s="27">
        <v>100</v>
      </c>
      <c r="BB10" s="322"/>
      <c r="BC10" s="316"/>
      <c r="BD10" s="324"/>
      <c r="BE10" s="484"/>
      <c r="BF10" s="307"/>
      <c r="BG10" s="284"/>
      <c r="BH10" s="284"/>
      <c r="BI10" s="284"/>
      <c r="BJ10" s="300"/>
      <c r="BK10" s="481"/>
      <c r="BL10" s="287"/>
      <c r="BM10" s="472">
        <v>43739</v>
      </c>
      <c r="BN10" s="473">
        <v>44012</v>
      </c>
      <c r="BO10" s="474" t="s">
        <v>358</v>
      </c>
      <c r="BP10" s="470" t="s">
        <v>359</v>
      </c>
      <c r="BQ10" s="387">
        <v>1</v>
      </c>
      <c r="BR10" s="255" t="s">
        <v>360</v>
      </c>
      <c r="BS10" s="255" t="s">
        <v>361</v>
      </c>
      <c r="BT10" s="318" t="s">
        <v>362</v>
      </c>
      <c r="BU10" s="320">
        <v>44012</v>
      </c>
      <c r="BV10" s="468" t="s">
        <v>363</v>
      </c>
      <c r="BW10" s="470" t="s">
        <v>359</v>
      </c>
      <c r="BX10" s="257" t="s">
        <v>364</v>
      </c>
      <c r="BY10" s="548" t="s">
        <v>418</v>
      </c>
      <c r="BZ10" s="549">
        <v>43948</v>
      </c>
      <c r="CA10" s="550" t="s">
        <v>359</v>
      </c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</row>
    <row r="11" spans="1:711" s="23" customFormat="1" ht="55.5" customHeight="1" thickBot="1" x14ac:dyDescent="0.3">
      <c r="A11"/>
      <c r="B11"/>
      <c r="C11" s="528"/>
      <c r="D11" s="279"/>
      <c r="E11" s="119"/>
      <c r="F11" s="37"/>
      <c r="G11" s="172"/>
      <c r="H11" s="172"/>
      <c r="I11" s="37"/>
      <c r="J11" s="276"/>
      <c r="K11" s="471"/>
      <c r="L11" s="536"/>
      <c r="M11" s="479"/>
      <c r="N11" s="54"/>
      <c r="O11" s="489"/>
      <c r="P11" s="308"/>
      <c r="Q11" s="285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  <c r="AH11" s="314"/>
      <c r="AI11" s="314"/>
      <c r="AJ11" s="314"/>
      <c r="AK11" s="314"/>
      <c r="AL11" s="545"/>
      <c r="AM11" s="292"/>
      <c r="AN11" s="295"/>
      <c r="AO11" s="182"/>
      <c r="AP11" s="38"/>
      <c r="AQ11" s="39"/>
      <c r="AR11" s="39"/>
      <c r="AS11" s="39"/>
      <c r="AT11" s="39"/>
      <c r="AU11" s="39"/>
      <c r="AV11" s="39"/>
      <c r="AW11" s="39"/>
      <c r="AX11" s="184"/>
      <c r="AY11" s="184"/>
      <c r="AZ11" s="184"/>
      <c r="BA11" s="184"/>
      <c r="BB11" s="557"/>
      <c r="BC11" s="317"/>
      <c r="BD11" s="486"/>
      <c r="BE11" s="485"/>
      <c r="BF11" s="308"/>
      <c r="BG11" s="285"/>
      <c r="BH11" s="285"/>
      <c r="BI11" s="285"/>
      <c r="BJ11" s="301"/>
      <c r="BK11" s="482"/>
      <c r="BL11" s="302"/>
      <c r="BM11" s="263"/>
      <c r="BN11" s="265"/>
      <c r="BO11" s="475"/>
      <c r="BP11" s="256"/>
      <c r="BQ11" s="292"/>
      <c r="BR11" s="256"/>
      <c r="BS11" s="256"/>
      <c r="BT11" s="319"/>
      <c r="BU11" s="263"/>
      <c r="BV11" s="469"/>
      <c r="BW11" s="256"/>
      <c r="BX11" s="258"/>
      <c r="BY11" s="548"/>
      <c r="BZ11" s="549"/>
      <c r="CA11" s="550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</row>
    <row r="12" spans="1:711" x14ac:dyDescent="0.25">
      <c r="BF12" s="13"/>
      <c r="BH12" s="13"/>
      <c r="BK12" s="13"/>
      <c r="BL12" s="13"/>
      <c r="BM12" s="24"/>
      <c r="BN12" s="24"/>
    </row>
    <row r="13" spans="1:711" x14ac:dyDescent="0.25">
      <c r="C13" s="235" t="s">
        <v>401</v>
      </c>
      <c r="D13" s="389" t="s">
        <v>405</v>
      </c>
      <c r="E13" s="390"/>
    </row>
    <row r="14" spans="1:711" x14ac:dyDescent="0.25">
      <c r="C14" s="235" t="s">
        <v>402</v>
      </c>
      <c r="D14" s="391" t="s">
        <v>419</v>
      </c>
      <c r="E14" s="391"/>
    </row>
    <row r="15" spans="1:711" ht="26.25" x14ac:dyDescent="0.25">
      <c r="C15" s="235" t="s">
        <v>403</v>
      </c>
      <c r="D15" s="392" t="s">
        <v>404</v>
      </c>
      <c r="E15" s="393"/>
    </row>
  </sheetData>
  <autoFilter ref="C5:BX1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</autoFilter>
  <dataConsolidate/>
  <mergeCells count="100">
    <mergeCell ref="BY5:CA7"/>
    <mergeCell ref="BY10:BY11"/>
    <mergeCell ref="BZ10:BZ11"/>
    <mergeCell ref="CA10:CA11"/>
    <mergeCell ref="E6:E8"/>
    <mergeCell ref="BI9:BI11"/>
    <mergeCell ref="BJ9:BJ11"/>
    <mergeCell ref="BU7:BX7"/>
    <mergeCell ref="AN9:AN11"/>
    <mergeCell ref="AX7:AX8"/>
    <mergeCell ref="AY7:AY8"/>
    <mergeCell ref="AZ7:AZ8"/>
    <mergeCell ref="BA7:BA8"/>
    <mergeCell ref="BB7:BB8"/>
    <mergeCell ref="BC7:BC8"/>
    <mergeCell ref="BB9:BB11"/>
    <mergeCell ref="F6:H6"/>
    <mergeCell ref="L6:L8"/>
    <mergeCell ref="O6:O8"/>
    <mergeCell ref="P6:AN6"/>
    <mergeCell ref="J9:J11"/>
    <mergeCell ref="L9:L11"/>
    <mergeCell ref="K6:K8"/>
    <mergeCell ref="M6:M8"/>
    <mergeCell ref="AO7:AO8"/>
    <mergeCell ref="BD7:BE7"/>
    <mergeCell ref="BF7:BJ7"/>
    <mergeCell ref="AL9:AL11"/>
    <mergeCell ref="AF9:AF11"/>
    <mergeCell ref="AG9:AG11"/>
    <mergeCell ref="BC9:BC11"/>
    <mergeCell ref="AP7:AP8"/>
    <mergeCell ref="F7:F8"/>
    <mergeCell ref="G7:G8"/>
    <mergeCell ref="H7:H8"/>
    <mergeCell ref="C9:C11"/>
    <mergeCell ref="D9:D11"/>
    <mergeCell ref="BW1:BX1"/>
    <mergeCell ref="BW2:BW3"/>
    <mergeCell ref="BX2:BX3"/>
    <mergeCell ref="BW4:BX4"/>
    <mergeCell ref="C5:O5"/>
    <mergeCell ref="P5:BJ5"/>
    <mergeCell ref="BL5:BL8"/>
    <mergeCell ref="BM5:BX6"/>
    <mergeCell ref="C6:C8"/>
    <mergeCell ref="D6:D8"/>
    <mergeCell ref="AO6:BJ6"/>
    <mergeCell ref="P7:AN7"/>
    <mergeCell ref="BM7:BT7"/>
    <mergeCell ref="N6:N8"/>
    <mergeCell ref="I6:I8"/>
    <mergeCell ref="J6:J8"/>
    <mergeCell ref="AA9:AA11"/>
    <mergeCell ref="AB9:AB11"/>
    <mergeCell ref="AC9:AC11"/>
    <mergeCell ref="AD9:AD11"/>
    <mergeCell ref="AE9:AE11"/>
    <mergeCell ref="BK5:BK8"/>
    <mergeCell ref="BL9:BL11"/>
    <mergeCell ref="M9:M11"/>
    <mergeCell ref="BK9:BK11"/>
    <mergeCell ref="BF9:BF11"/>
    <mergeCell ref="BH9:BH11"/>
    <mergeCell ref="BE9:BE11"/>
    <mergeCell ref="BD9:BD11"/>
    <mergeCell ref="BG9:BG11"/>
    <mergeCell ref="R9:R11"/>
    <mergeCell ref="S9:S11"/>
    <mergeCell ref="T9:T11"/>
    <mergeCell ref="U9:U11"/>
    <mergeCell ref="O9:O11"/>
    <mergeCell ref="P9:P11"/>
    <mergeCell ref="Q9:Q11"/>
    <mergeCell ref="BX10:BX11"/>
    <mergeCell ref="BM10:BM11"/>
    <mergeCell ref="BN10:BN11"/>
    <mergeCell ref="BO10:BO11"/>
    <mergeCell ref="BP10:BP11"/>
    <mergeCell ref="BQ10:BQ11"/>
    <mergeCell ref="BR10:BR11"/>
    <mergeCell ref="BS10:BS11"/>
    <mergeCell ref="BT10:BT11"/>
    <mergeCell ref="BU10:BU11"/>
    <mergeCell ref="D13:E13"/>
    <mergeCell ref="D14:E14"/>
    <mergeCell ref="D15:E15"/>
    <mergeCell ref="BV10:BV11"/>
    <mergeCell ref="BW10:BW11"/>
    <mergeCell ref="K9:K11"/>
    <mergeCell ref="AM9:AM11"/>
    <mergeCell ref="AH9:AH11"/>
    <mergeCell ref="AJ9:AJ11"/>
    <mergeCell ref="AK9:AK11"/>
    <mergeCell ref="AI9:AI11"/>
    <mergeCell ref="V9:V11"/>
    <mergeCell ref="W9:W11"/>
    <mergeCell ref="X9:X11"/>
    <mergeCell ref="Y9:Y11"/>
    <mergeCell ref="Z9:Z11"/>
  </mergeCells>
  <conditionalFormatting sqref="BK9:BL9">
    <cfRule type="containsBlanks" dxfId="18" priority="5">
      <formula>LEN(TRIM(BK9))=0</formula>
    </cfRule>
    <cfRule type="containsText" dxfId="17" priority="6" operator="containsText" text="extrema">
      <formula>NOT(ISERROR(SEARCH("extrema",BK9)))</formula>
    </cfRule>
    <cfRule type="containsText" dxfId="16" priority="7" operator="containsText" text="alta">
      <formula>NOT(ISERROR(SEARCH("alta",BK9)))</formula>
    </cfRule>
    <cfRule type="containsText" dxfId="15" priority="8" operator="containsText" text="moderada">
      <formula>NOT(ISERROR(SEARCH("moderada",BK9)))</formula>
    </cfRule>
    <cfRule type="containsText" dxfId="14" priority="9" operator="containsText" text="baja">
      <formula>NOT(ISERROR(SEARCH("baja",BK9)))</formula>
    </cfRule>
  </conditionalFormatting>
  <conditionalFormatting sqref="AN9">
    <cfRule type="containsBlanks" dxfId="13" priority="3">
      <formula>LEN(TRIM(AN9))=0</formula>
    </cfRule>
    <cfRule type="containsText" dxfId="12" priority="4" operator="containsText" text="alto">
      <formula>NOT(ISERROR(SEARCH("alto",AN9)))</formula>
    </cfRule>
  </conditionalFormatting>
  <conditionalFormatting sqref="BJ9">
    <cfRule type="containsBlanks" dxfId="11" priority="1">
      <formula>LEN(TRIM(BJ9))=0</formula>
    </cfRule>
    <cfRule type="containsText" dxfId="10" priority="2" operator="containsText" text="alto">
      <formula>NOT(ISERROR(SEARCH("alto",BJ9)))</formula>
    </cfRule>
  </conditionalFormatting>
  <conditionalFormatting sqref="AN9">
    <cfRule type="containsText" dxfId="9" priority="10" operator="containsText" text="Extremo">
      <formula>NOT(ISERROR(SEARCH("Extremo",AN9)))</formula>
    </cfRule>
    <cfRule type="containsText" dxfId="8" priority="11" operator="containsText" text="Bajo">
      <formula>NOT(ISERROR(SEARCH("Bajo",AN9)))</formula>
    </cfRule>
    <cfRule type="containsText" dxfId="7" priority="12" operator="containsText" text="Moderado">
      <formula>NOT(ISERROR(SEARCH("Moderado",AN9)))</formula>
    </cfRule>
    <cfRule type="containsText" dxfId="6" priority="13" operator="containsText" text="Alto">
      <formula>NOT(ISERROR(SEARCH("Alto",AN9)))</formula>
    </cfRule>
    <cfRule type="containsText" dxfId="5" priority="14" operator="containsText" text="Extremo">
      <formula>NOT(ISERROR(SEARCH("Extremo",AN9)))</formula>
    </cfRule>
    <cfRule type="colorScale" priority="15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J9">
    <cfRule type="containsText" dxfId="4" priority="16" operator="containsText" text="Extremo">
      <formula>NOT(ISERROR(SEARCH("Extremo",BJ9)))</formula>
    </cfRule>
    <cfRule type="containsText" dxfId="3" priority="17" operator="containsText" text="Bajo">
      <formula>NOT(ISERROR(SEARCH("Bajo",BJ9)))</formula>
    </cfRule>
    <cfRule type="containsText" dxfId="2" priority="18" operator="containsText" text="Moderado">
      <formula>NOT(ISERROR(SEARCH("Moderado",BJ9)))</formula>
    </cfRule>
    <cfRule type="containsText" dxfId="1" priority="19" operator="containsText" text="Alto">
      <formula>NOT(ISERROR(SEARCH("Alto",BJ9)))</formula>
    </cfRule>
    <cfRule type="containsText" dxfId="0" priority="20" operator="containsText" text="Extremo">
      <formula>NOT(ISERROR(SEARCH("Extremo",BJ9)))</formula>
    </cfRule>
    <cfRule type="colorScale" priority="2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rintOptions horizontalCentered="1" verticalCentered="1"/>
  <pageMargins left="0.25" right="0.25" top="0.75" bottom="0.75" header="0.3" footer="0.3"/>
  <pageSetup paperSize="5" scale="60" orientation="landscape" horizontalDpi="4294967294" verticalDpi="4294967294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zoomScale="90" zoomScaleNormal="90" workbookViewId="0">
      <selection activeCell="F8" sqref="F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1.42578125" style="1" customWidth="1"/>
    <col min="7" max="8" width="18" style="1" customWidth="1"/>
    <col min="9" max="16384" width="11.42578125" style="1"/>
  </cols>
  <sheetData>
    <row r="1" spans="2:8" ht="24" customHeight="1" x14ac:dyDescent="0.25"/>
    <row r="2" spans="2:8" ht="24" customHeight="1" x14ac:dyDescent="0.25"/>
    <row r="3" spans="2:8" ht="24" customHeight="1" x14ac:dyDescent="0.35">
      <c r="D3" s="428"/>
      <c r="E3" s="428"/>
      <c r="F3" s="428"/>
    </row>
    <row r="4" spans="2:8" ht="24" customHeight="1" x14ac:dyDescent="0.35">
      <c r="D4" s="428" t="s">
        <v>43</v>
      </c>
      <c r="E4" s="428"/>
      <c r="F4" s="428"/>
    </row>
    <row r="5" spans="2:8" ht="24" customHeight="1" x14ac:dyDescent="0.25"/>
    <row r="6" spans="2:8" ht="56.25" customHeight="1" x14ac:dyDescent="0.25">
      <c r="C6" s="32" t="s">
        <v>90</v>
      </c>
      <c r="D6" s="112"/>
      <c r="E6" s="112"/>
      <c r="F6" s="112"/>
      <c r="H6" s="7" t="s">
        <v>35</v>
      </c>
    </row>
    <row r="7" spans="2:8" ht="56.25" customHeight="1" x14ac:dyDescent="0.25">
      <c r="C7" s="32" t="s">
        <v>91</v>
      </c>
      <c r="D7" s="113"/>
      <c r="E7" s="112"/>
      <c r="F7" s="112"/>
      <c r="H7" s="2" t="s">
        <v>2</v>
      </c>
    </row>
    <row r="8" spans="2:8" ht="56.25" customHeight="1" x14ac:dyDescent="0.25">
      <c r="B8" s="6" t="s">
        <v>42</v>
      </c>
      <c r="C8" s="32" t="s">
        <v>92</v>
      </c>
      <c r="D8" s="113"/>
      <c r="E8" s="112"/>
      <c r="F8" s="112" t="s">
        <v>93</v>
      </c>
      <c r="H8" s="3" t="s">
        <v>4</v>
      </c>
    </row>
    <row r="9" spans="2:8" ht="56.25" customHeight="1" x14ac:dyDescent="0.25">
      <c r="C9" s="32" t="s">
        <v>94</v>
      </c>
      <c r="D9" s="114"/>
      <c r="E9" s="113"/>
      <c r="F9" s="112"/>
      <c r="H9" s="4" t="s">
        <v>1</v>
      </c>
    </row>
    <row r="10" spans="2:8" ht="56.25" customHeight="1" x14ac:dyDescent="0.25">
      <c r="C10" s="32" t="s">
        <v>284</v>
      </c>
      <c r="D10" s="114"/>
      <c r="E10" s="113"/>
      <c r="F10" s="112"/>
    </row>
    <row r="11" spans="2:8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29"/>
      <c r="E14" s="429"/>
      <c r="F14" s="429"/>
    </row>
  </sheetData>
  <mergeCells count="3">
    <mergeCell ref="D3:F3"/>
    <mergeCell ref="D14:F14"/>
    <mergeCell ref="D4:F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4"/>
  <sheetViews>
    <sheetView topLeftCell="A4" zoomScale="90" zoomScaleNormal="90" workbookViewId="0">
      <selection activeCell="D8" sqref="D8"/>
    </sheetView>
  </sheetViews>
  <sheetFormatPr baseColWidth="10" defaultColWidth="11.42578125" defaultRowHeight="15" x14ac:dyDescent="0.25"/>
  <cols>
    <col min="1" max="1" width="9.42578125" style="1" customWidth="1"/>
    <col min="2" max="2" width="14.7109375" style="1" customWidth="1"/>
    <col min="3" max="3" width="18" style="1" customWidth="1"/>
    <col min="4" max="6" width="22" style="1" customWidth="1"/>
    <col min="7" max="8" width="18" style="1" customWidth="1"/>
    <col min="9" max="16384" width="11.42578125" style="1"/>
  </cols>
  <sheetData>
    <row r="3" spans="2:8" ht="21" x14ac:dyDescent="0.35">
      <c r="D3" s="428"/>
      <c r="E3" s="428"/>
      <c r="F3" s="428"/>
    </row>
    <row r="4" spans="2:8" ht="50.1" customHeight="1" x14ac:dyDescent="0.35">
      <c r="D4" s="428" t="s">
        <v>44</v>
      </c>
      <c r="E4" s="428"/>
      <c r="F4" s="428"/>
    </row>
    <row r="5" spans="2:8" ht="20.25" customHeight="1" x14ac:dyDescent="0.25"/>
    <row r="6" spans="2:8" ht="57" customHeight="1" x14ac:dyDescent="0.25">
      <c r="C6" s="32" t="s">
        <v>90</v>
      </c>
      <c r="D6" s="112"/>
      <c r="E6" s="112"/>
      <c r="F6" s="112"/>
      <c r="H6" s="7" t="s">
        <v>35</v>
      </c>
    </row>
    <row r="7" spans="2:8" ht="57" customHeight="1" x14ac:dyDescent="0.25">
      <c r="C7" s="32" t="s">
        <v>91</v>
      </c>
      <c r="D7" s="113"/>
      <c r="E7" s="112"/>
      <c r="F7" s="112"/>
      <c r="H7" s="2" t="s">
        <v>2</v>
      </c>
    </row>
    <row r="8" spans="2:8" ht="57" customHeight="1" x14ac:dyDescent="0.25">
      <c r="B8" s="6" t="s">
        <v>42</v>
      </c>
      <c r="C8" s="32" t="s">
        <v>92</v>
      </c>
      <c r="D8" s="113" t="s">
        <v>93</v>
      </c>
      <c r="E8" s="112"/>
      <c r="F8" s="112"/>
      <c r="H8" s="3" t="s">
        <v>4</v>
      </c>
    </row>
    <row r="9" spans="2:8" ht="57" customHeight="1" x14ac:dyDescent="0.25">
      <c r="C9" s="32" t="s">
        <v>94</v>
      </c>
      <c r="D9" s="114"/>
      <c r="E9" s="113"/>
      <c r="F9" s="112"/>
      <c r="H9" s="4" t="s">
        <v>1</v>
      </c>
    </row>
    <row r="10" spans="2:8" ht="57" customHeight="1" x14ac:dyDescent="0.25">
      <c r="C10" s="32" t="s">
        <v>284</v>
      </c>
      <c r="D10" s="114"/>
      <c r="E10" s="113"/>
      <c r="F10" s="112"/>
    </row>
    <row r="11" spans="2:8" ht="18" customHeight="1" x14ac:dyDescent="0.25">
      <c r="D11" s="5">
        <v>3</v>
      </c>
      <c r="E11" s="5">
        <v>4</v>
      </c>
      <c r="F11" s="5">
        <v>5</v>
      </c>
    </row>
    <row r="12" spans="2:8" x14ac:dyDescent="0.25">
      <c r="D12" s="5" t="s">
        <v>4</v>
      </c>
      <c r="E12" s="5" t="s">
        <v>29</v>
      </c>
      <c r="F12" s="5" t="s">
        <v>28</v>
      </c>
    </row>
    <row r="13" spans="2:8" x14ac:dyDescent="0.25">
      <c r="D13" s="5"/>
      <c r="E13" s="5"/>
      <c r="F13" s="5"/>
    </row>
    <row r="14" spans="2:8" x14ac:dyDescent="0.25">
      <c r="D14" s="429"/>
      <c r="E14" s="429"/>
      <c r="F14" s="429"/>
    </row>
  </sheetData>
  <mergeCells count="3">
    <mergeCell ref="D3:F3"/>
    <mergeCell ref="D4:F4"/>
    <mergeCell ref="D14:F1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0" zoomScaleNormal="100" workbookViewId="0">
      <selection activeCell="E18" sqref="E18"/>
    </sheetView>
  </sheetViews>
  <sheetFormatPr baseColWidth="10" defaultColWidth="19" defaultRowHeight="15" x14ac:dyDescent="0.25"/>
  <cols>
    <col min="1" max="1" width="20.140625" style="8" customWidth="1"/>
    <col min="2" max="3" width="19" style="8"/>
    <col min="4" max="4" width="31" style="8" customWidth="1"/>
    <col min="5" max="5" width="96.7109375" style="8" customWidth="1"/>
    <col min="6" max="16384" width="19" style="8"/>
  </cols>
  <sheetData>
    <row r="1" spans="1:15" x14ac:dyDescent="0.25">
      <c r="G1" s="559" t="s">
        <v>97</v>
      </c>
      <c r="I1" s="559" t="s">
        <v>98</v>
      </c>
    </row>
    <row r="2" spans="1:15" ht="30" x14ac:dyDescent="0.25">
      <c r="A2" s="57" t="s">
        <v>14</v>
      </c>
      <c r="B2" s="57" t="s">
        <v>18</v>
      </c>
      <c r="C2" s="57" t="s">
        <v>21</v>
      </c>
      <c r="D2" s="57" t="s">
        <v>143</v>
      </c>
      <c r="E2" s="57" t="s">
        <v>99</v>
      </c>
      <c r="F2" s="57" t="s">
        <v>22</v>
      </c>
      <c r="G2" s="559"/>
      <c r="H2" s="57" t="s">
        <v>23</v>
      </c>
      <c r="I2" s="559"/>
      <c r="J2" s="57" t="s">
        <v>31</v>
      </c>
      <c r="K2" s="57" t="s">
        <v>33</v>
      </c>
      <c r="L2" s="57" t="s">
        <v>12</v>
      </c>
      <c r="M2" s="57" t="s">
        <v>13</v>
      </c>
      <c r="N2" s="57" t="s">
        <v>36</v>
      </c>
      <c r="O2" s="57" t="s">
        <v>38</v>
      </c>
    </row>
    <row r="3" spans="1:15" ht="30" x14ac:dyDescent="0.25">
      <c r="A3" s="8" t="s">
        <v>9</v>
      </c>
      <c r="B3" s="8" t="s">
        <v>19</v>
      </c>
      <c r="C3" s="8" t="s">
        <v>138</v>
      </c>
      <c r="D3" s="8" t="s">
        <v>147</v>
      </c>
      <c r="E3" s="8" t="s">
        <v>198</v>
      </c>
      <c r="F3" s="8" t="s">
        <v>100</v>
      </c>
      <c r="G3" s="58">
        <v>5</v>
      </c>
      <c r="H3" s="8" t="s">
        <v>101</v>
      </c>
      <c r="I3" s="58">
        <v>5</v>
      </c>
      <c r="J3" s="8" t="s">
        <v>32</v>
      </c>
      <c r="K3" s="8" t="s">
        <v>6</v>
      </c>
      <c r="L3" s="8" t="s">
        <v>114</v>
      </c>
      <c r="M3" s="8" t="s">
        <v>116</v>
      </c>
      <c r="N3" s="8" t="s">
        <v>37</v>
      </c>
      <c r="O3" s="8" t="s">
        <v>8</v>
      </c>
    </row>
    <row r="4" spans="1:15" ht="30" x14ac:dyDescent="0.25">
      <c r="A4" s="8" t="s">
        <v>123</v>
      </c>
      <c r="B4" s="8" t="s">
        <v>134</v>
      </c>
      <c r="C4" s="8" t="s">
        <v>137</v>
      </c>
      <c r="D4" s="8" t="s">
        <v>148</v>
      </c>
      <c r="E4" s="8" t="s">
        <v>157</v>
      </c>
      <c r="F4" s="8" t="s">
        <v>102</v>
      </c>
      <c r="G4" s="58">
        <v>4</v>
      </c>
      <c r="H4" s="8" t="s">
        <v>88</v>
      </c>
      <c r="I4" s="58">
        <v>4</v>
      </c>
      <c r="J4" s="8" t="s">
        <v>2</v>
      </c>
      <c r="K4" s="8" t="s">
        <v>34</v>
      </c>
      <c r="L4" s="8" t="s">
        <v>115</v>
      </c>
      <c r="M4" s="8" t="s">
        <v>117</v>
      </c>
      <c r="N4" s="8" t="s">
        <v>119</v>
      </c>
      <c r="O4" s="8" t="s">
        <v>7</v>
      </c>
    </row>
    <row r="5" spans="1:15" ht="30" x14ac:dyDescent="0.25">
      <c r="A5" s="8" t="s">
        <v>10</v>
      </c>
      <c r="B5" s="8" t="s">
        <v>135</v>
      </c>
      <c r="C5" s="8" t="s">
        <v>139</v>
      </c>
      <c r="D5" s="8" t="s">
        <v>149</v>
      </c>
      <c r="E5" s="8" t="s">
        <v>158</v>
      </c>
      <c r="F5" s="8" t="s">
        <v>87</v>
      </c>
      <c r="G5" s="58">
        <v>3</v>
      </c>
      <c r="H5" s="8" t="s">
        <v>103</v>
      </c>
      <c r="I5" s="58">
        <v>3</v>
      </c>
      <c r="J5" s="8" t="s">
        <v>4</v>
      </c>
      <c r="L5" s="8" t="s">
        <v>118</v>
      </c>
      <c r="M5" s="8" t="s">
        <v>118</v>
      </c>
      <c r="N5" s="8" t="s">
        <v>39</v>
      </c>
    </row>
    <row r="6" spans="1:15" ht="30" x14ac:dyDescent="0.25">
      <c r="A6" s="8" t="s">
        <v>16</v>
      </c>
      <c r="B6" s="8" t="s">
        <v>17</v>
      </c>
      <c r="C6" s="8" t="s">
        <v>141</v>
      </c>
      <c r="D6" s="8" t="s">
        <v>150</v>
      </c>
      <c r="E6" s="8" t="s">
        <v>159</v>
      </c>
      <c r="F6" s="8" t="s">
        <v>89</v>
      </c>
      <c r="G6" s="58">
        <v>2</v>
      </c>
      <c r="H6" s="8" t="s">
        <v>104</v>
      </c>
      <c r="I6" s="58">
        <v>2</v>
      </c>
      <c r="J6" s="8" t="s">
        <v>1</v>
      </c>
      <c r="N6" s="8" t="s">
        <v>120</v>
      </c>
    </row>
    <row r="7" spans="1:15" ht="30" x14ac:dyDescent="0.25">
      <c r="A7" s="8" t="s">
        <v>17</v>
      </c>
      <c r="B7" s="8" t="s">
        <v>20</v>
      </c>
      <c r="C7" s="8" t="s">
        <v>140</v>
      </c>
      <c r="D7" s="8" t="s">
        <v>151</v>
      </c>
      <c r="E7" s="8" t="s">
        <v>160</v>
      </c>
      <c r="F7" s="8" t="s">
        <v>156</v>
      </c>
      <c r="G7" s="58">
        <v>1</v>
      </c>
      <c r="H7" s="8" t="s">
        <v>105</v>
      </c>
      <c r="I7" s="58">
        <v>1</v>
      </c>
    </row>
    <row r="8" spans="1:15" ht="30" x14ac:dyDescent="0.25">
      <c r="A8" s="8" t="s">
        <v>15</v>
      </c>
      <c r="B8" s="8" t="s">
        <v>136</v>
      </c>
      <c r="C8" s="8" t="s">
        <v>142</v>
      </c>
      <c r="D8" s="8" t="s">
        <v>152</v>
      </c>
      <c r="E8" s="8" t="s">
        <v>161</v>
      </c>
    </row>
    <row r="9" spans="1:15" ht="30" x14ac:dyDescent="0.25">
      <c r="A9" s="8" t="s">
        <v>124</v>
      </c>
      <c r="B9" s="8" t="s">
        <v>40</v>
      </c>
      <c r="C9" s="8" t="s">
        <v>40</v>
      </c>
      <c r="D9" s="8" t="s">
        <v>153</v>
      </c>
      <c r="E9" s="8" t="s">
        <v>162</v>
      </c>
    </row>
    <row r="10" spans="1:15" ht="30" x14ac:dyDescent="0.25">
      <c r="A10" s="8" t="s">
        <v>45</v>
      </c>
      <c r="D10" s="8" t="s">
        <v>40</v>
      </c>
      <c r="E10" s="8" t="s">
        <v>166</v>
      </c>
    </row>
    <row r="11" spans="1:15" x14ac:dyDescent="0.25">
      <c r="A11" s="8" t="s">
        <v>125</v>
      </c>
      <c r="E11" s="8" t="s">
        <v>167</v>
      </c>
    </row>
    <row r="12" spans="1:15" x14ac:dyDescent="0.25">
      <c r="A12" s="8" t="s">
        <v>20</v>
      </c>
      <c r="E12" s="8" t="s">
        <v>168</v>
      </c>
    </row>
    <row r="13" spans="1:15" x14ac:dyDescent="0.25">
      <c r="E13" s="8" t="s">
        <v>169</v>
      </c>
    </row>
    <row r="14" spans="1:15" x14ac:dyDescent="0.25">
      <c r="A14" s="8" t="s">
        <v>111</v>
      </c>
      <c r="E14" s="8" t="s">
        <v>170</v>
      </c>
    </row>
    <row r="15" spans="1:15" x14ac:dyDescent="0.25">
      <c r="E15" s="8" t="s">
        <v>163</v>
      </c>
    </row>
    <row r="16" spans="1:15" x14ac:dyDescent="0.25">
      <c r="E16" s="8" t="s">
        <v>171</v>
      </c>
    </row>
    <row r="17" spans="5:5" x14ac:dyDescent="0.25">
      <c r="E17" s="8" t="s">
        <v>164</v>
      </c>
    </row>
    <row r="18" spans="5:5" x14ac:dyDescent="0.25">
      <c r="E18" s="8" t="s">
        <v>165</v>
      </c>
    </row>
    <row r="19" spans="5:5" x14ac:dyDescent="0.25">
      <c r="E19" s="8" t="s">
        <v>172</v>
      </c>
    </row>
    <row r="20" spans="5:5" x14ac:dyDescent="0.25">
      <c r="E20" s="8" t="s">
        <v>173</v>
      </c>
    </row>
    <row r="21" spans="5:5" x14ac:dyDescent="0.25">
      <c r="E21" s="8" t="s">
        <v>174</v>
      </c>
    </row>
    <row r="22" spans="5:5" x14ac:dyDescent="0.25">
      <c r="E22" s="8" t="s">
        <v>175</v>
      </c>
    </row>
    <row r="23" spans="5:5" x14ac:dyDescent="0.25">
      <c r="E23" s="8" t="s">
        <v>176</v>
      </c>
    </row>
    <row r="24" spans="5:5" x14ac:dyDescent="0.25">
      <c r="E24" s="8" t="s">
        <v>177</v>
      </c>
    </row>
    <row r="25" spans="5:5" x14ac:dyDescent="0.25">
      <c r="E25" s="8" t="s">
        <v>178</v>
      </c>
    </row>
    <row r="26" spans="5:5" x14ac:dyDescent="0.25">
      <c r="E26" s="8" t="s">
        <v>179</v>
      </c>
    </row>
    <row r="27" spans="5:5" x14ac:dyDescent="0.25">
      <c r="E27" s="8" t="s">
        <v>180</v>
      </c>
    </row>
    <row r="28" spans="5:5" x14ac:dyDescent="0.25">
      <c r="E28" s="8" t="s">
        <v>181</v>
      </c>
    </row>
    <row r="29" spans="5:5" x14ac:dyDescent="0.25">
      <c r="E29" s="8" t="s">
        <v>182</v>
      </c>
    </row>
    <row r="30" spans="5:5" x14ac:dyDescent="0.25">
      <c r="E30" s="8" t="s">
        <v>183</v>
      </c>
    </row>
    <row r="31" spans="5:5" ht="30" x14ac:dyDescent="0.25">
      <c r="E31" s="8" t="s">
        <v>184</v>
      </c>
    </row>
    <row r="32" spans="5:5" ht="30" x14ac:dyDescent="0.25">
      <c r="E32" s="8" t="s">
        <v>185</v>
      </c>
    </row>
    <row r="33" spans="5:5" x14ac:dyDescent="0.25">
      <c r="E33" s="8" t="s">
        <v>186</v>
      </c>
    </row>
    <row r="34" spans="5:5" x14ac:dyDescent="0.25">
      <c r="E34" s="8" t="s">
        <v>187</v>
      </c>
    </row>
    <row r="35" spans="5:5" x14ac:dyDescent="0.25">
      <c r="E35" s="8" t="s">
        <v>188</v>
      </c>
    </row>
    <row r="36" spans="5:5" x14ac:dyDescent="0.25">
      <c r="E36" s="8" t="s">
        <v>189</v>
      </c>
    </row>
    <row r="37" spans="5:5" x14ac:dyDescent="0.25">
      <c r="E37" s="8" t="s">
        <v>190</v>
      </c>
    </row>
    <row r="38" spans="5:5" x14ac:dyDescent="0.25">
      <c r="E38" s="8" t="s">
        <v>191</v>
      </c>
    </row>
    <row r="39" spans="5:5" x14ac:dyDescent="0.25">
      <c r="E39" s="8" t="s">
        <v>192</v>
      </c>
    </row>
    <row r="40" spans="5:5" x14ac:dyDescent="0.25">
      <c r="E40" s="8" t="s">
        <v>193</v>
      </c>
    </row>
    <row r="41" spans="5:5" x14ac:dyDescent="0.25">
      <c r="E41" s="8" t="s">
        <v>194</v>
      </c>
    </row>
    <row r="42" spans="5:5" x14ac:dyDescent="0.25">
      <c r="E42" s="8" t="s">
        <v>195</v>
      </c>
    </row>
    <row r="43" spans="5:5" x14ac:dyDescent="0.25">
      <c r="E43" s="8" t="s">
        <v>196</v>
      </c>
    </row>
    <row r="44" spans="5:5" x14ac:dyDescent="0.25">
      <c r="E44" s="8" t="s">
        <v>197</v>
      </c>
    </row>
  </sheetData>
  <mergeCells count="2">
    <mergeCell ref="G1:G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CONTEXTO</vt:lpstr>
      <vt:lpstr>MATRIZ RIESGOS PROCESO</vt:lpstr>
      <vt:lpstr>MapaInherente RP</vt:lpstr>
      <vt:lpstr>MapaResidual RP</vt:lpstr>
      <vt:lpstr>Valoración Probabilidad Impacto</vt:lpstr>
      <vt:lpstr>Solidez de los controles</vt:lpstr>
      <vt:lpstr>MATRIZ RIESGOS CORRUPCIÓN</vt:lpstr>
      <vt:lpstr>Mapa Inherente RC</vt:lpstr>
      <vt:lpstr>Mapa Residual RC</vt:lpstr>
      <vt:lpstr>Criterios</vt:lpstr>
      <vt:lpstr>CONTEXTO!Área_de_impresión</vt:lpstr>
      <vt:lpstr>'MATRIZ RIESGOS CORRUPCIÓN'!Área_de_impresión</vt:lpstr>
      <vt:lpstr>'MATRIZ RIESGOS PROCESO'!Área_de_impresión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Reina Guevara</dc:creator>
  <cp:lastModifiedBy>CONTROL INT PORTATIL</cp:lastModifiedBy>
  <cp:lastPrinted>2019-11-01T17:13:38Z</cp:lastPrinted>
  <dcterms:created xsi:type="dcterms:W3CDTF">2013-05-09T21:35:12Z</dcterms:created>
  <dcterms:modified xsi:type="dcterms:W3CDTF">2020-08-11T17:38:04Z</dcterms:modified>
</cp:coreProperties>
</file>