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MATRIZ RIESGOS PROCESOS\"/>
    </mc:Choice>
  </mc:AlternateContent>
  <bookViews>
    <workbookView xWindow="0" yWindow="0" windowWidth="20490" windowHeight="6750" tabRatio="855" firstSheet="1" activeTab="6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CORRUPCIÓN'!$C$8:$AAI$8</definedName>
    <definedName name="_xlnm._FilterDatabase" localSheetId="1" hidden="1">'MATRIZ RIESGOS PROCESO'!$C$8:$AAI$8</definedName>
    <definedName name="_xlnm.Print_Area" localSheetId="0">CONTEXTO!$B$1:$H$30</definedName>
    <definedName name="_xlnm.Print_Area" localSheetId="6">'MATRIZ RIESGOS CORRUPCIÓN'!$B$1:$BX$12</definedName>
    <definedName name="_xlnm.Print_Area" localSheetId="1">'MATRIZ RIESGOS PROCESO'!$B$1:$BE$14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2" i="13" l="1"/>
  <c r="AX10" i="13"/>
  <c r="BB9" i="13"/>
  <c r="AX9" i="13"/>
  <c r="AE10" i="23"/>
  <c r="AE11" i="23"/>
  <c r="AE12" i="23"/>
  <c r="AE14" i="23"/>
  <c r="AI12" i="23"/>
  <c r="AI9" i="23"/>
  <c r="AQ12" i="23" l="1"/>
  <c r="U12" i="23" l="1"/>
  <c r="BJ9" i="13" l="1"/>
  <c r="AN9" i="13"/>
  <c r="AQ9" i="23"/>
  <c r="U9" i="23"/>
  <c r="AK9" i="13" l="1"/>
  <c r="AL9" i="13" s="1"/>
  <c r="AE9" i="23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<sst xmlns="http://schemas.openxmlformats.org/spreadsheetml/2006/main" count="745" uniqueCount="439">
  <si>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</si>
  <si>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</si>
  <si>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</si>
  <si>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</si>
  <si>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</si>
  <si>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</si>
  <si>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</si>
  <si>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</si>
  <si>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</si>
  <si>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</si>
  <si>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</si>
  <si>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</si>
  <si>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</si>
  <si>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</si>
  <si>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</si>
  <si>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</si>
  <si>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</si>
  <si>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</si>
  <si>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</si>
  <si>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</si>
  <si>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</si>
  <si>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</si>
  <si>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</si>
  <si>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</si>
  <si>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</si>
  <si>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</si>
  <si>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</si>
  <si>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</si>
  <si>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</si>
  <si>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</si>
  <si>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</si>
  <si>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</si>
  <si>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</si>
  <si>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</si>
  <si>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</si>
  <si>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</si>
  <si>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</si>
  <si>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</si>
  <si>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</si>
  <si>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</si>
  <si>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</si>
  <si>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</si>
  <si>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</si>
  <si>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</si>
  <si>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</si>
  <si>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</si>
  <si>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</si>
  <si>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</si>
  <si>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</si>
  <si>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</si>
  <si>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</si>
  <si>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</si>
  <si>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</si>
  <si>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</si>
  <si>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</si>
  <si>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</si>
  <si>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</si>
  <si>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</si>
  <si>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</si>
  <si>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</si>
  <si>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</si>
  <si>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</si>
  <si>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</si>
  <si>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</si>
  <si>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</si>
  <si>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</si>
  <si>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</si>
  <si>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</si>
  <si>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</si>
  <si>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</si>
  <si>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</si>
  <si>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</si>
  <si>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</si>
  <si>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</si>
  <si>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</si>
  <si>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</si>
  <si>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</si>
  <si>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</si>
  <si>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</si>
  <si>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</si>
  <si>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</si>
  <si>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</si>
  <si>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</si>
  <si>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</si>
  <si>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</si>
  <si>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</si>
  <si>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</si>
  <si>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</si>
  <si>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</si>
  <si>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</si>
  <si>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</si>
  <si>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</si>
  <si>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</si>
  <si>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</si>
  <si>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</si>
  <si>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R2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</si>
  <si>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</si>
  <si>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</si>
  <si>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</si>
  <si>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</si>
  <si>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</si>
  <si>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</si>
  <si>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</si>
  <si>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</si>
  <si>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</si>
  <si>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</si>
  <si>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</si>
  <si>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</si>
  <si>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</si>
  <si>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</si>
  <si>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</si>
  <si>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</si>
  <si>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</si>
  <si>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</si>
  <si>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</si>
  <si>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</si>
  <si>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</si>
  <si>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</si>
  <si>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</si>
  <si>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</si>
  <si>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</si>
  <si>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</si>
  <si>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</si>
  <si>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</si>
  <si>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</si>
  <si>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</si>
  <si>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</si>
  <si>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</si>
  <si>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</si>
  <si>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</si>
  <si>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</si>
  <si>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</si>
  <si>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</si>
  <si>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</si>
  <si>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</si>
  <si>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</si>
  <si>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</si>
  <si>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</si>
  <si>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</si>
  <si>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</si>
  <si>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</si>
  <si>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</si>
  <si>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</si>
  <si>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</si>
  <si>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</si>
  <si>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</si>
  <si>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</si>
  <si>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</si>
  <si>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</si>
  <si>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</si>
  <si>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</si>
  <si>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</si>
  <si>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</si>
  <si>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</si>
  <si>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</si>
  <si>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</si>
  <si>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</si>
  <si>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</si>
  <si>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</si>
  <si>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</si>
  <si>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</si>
  <si>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</si>
  <si>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</si>
  <si>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</si>
  <si>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</si>
  <si>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</si>
  <si>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</si>
  <si>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</si>
  <si>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</si>
  <si>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</si>
  <si>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</si>
  <si>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</si>
  <si>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</si>
  <si>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</si>
  <si>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</si>
  <si>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</si>
  <si>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</si>
  <si>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</si>
  <si>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</si>
  <si>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</si>
  <si>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</si>
  <si>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</si>
  <si>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</si>
  <si>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</si>
  <si>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</si>
  <si>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</si>
  <si>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</si>
  <si>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</si>
  <si>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</si>
  <si>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</si>
  <si>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</si>
  <si>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</si>
  <si>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</si>
  <si>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</si>
  <si>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</si>
  <si>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</si>
  <si>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</si>
  <si>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</si>
  <si>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</si>
  <si>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</si>
  <si>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</si>
  <si>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</si>
  <si>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</si>
  <si>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</si>
  <si>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</si>
  <si>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</si>
  <si>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</si>
  <si>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</si>
  <si>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</si>
  <si>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</si>
  <si>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</si>
  <si>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</si>
  <si>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</si>
  <si>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</si>
  <si>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</si>
  <si>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</si>
  <si>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</si>
  <si>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</si>
  <si>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</si>
  <si>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</si>
  <si>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</si>
  <si>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</si>
  <si>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</si>
  <si>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</si>
  <si>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</si>
  <si>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</si>
  <si>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</si>
  <si>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</si>
  <si>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</si>
  <si>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</si>
  <si>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</si>
  <si>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</si>
  <si>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</si>
  <si>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</si>
  <si>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</si>
  <si>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</si>
  <si>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</si>
  <si>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</si>
  <si>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</si>
  <si>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</si>
  <si>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</si>
  <si>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</si>
  <si>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</si>
  <si>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</si>
  <si>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</si>
  <si>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</si>
  <si>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</si>
  <si>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</si>
  <si>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</si>
  <si>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</si>
  <si>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</si>
  <si>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</si>
  <si>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</si>
  <si>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</si>
  <si>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</si>
  <si>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</si>
  <si>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</si>
  <si>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</si>
  <si>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</si>
  <si>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</si>
  <si>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</si>
  <si>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</si>
  <si>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</si>
  <si>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</si>
  <si>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</si>
  <si>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</si>
  <si>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</si>
  <si>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</si>
  <si>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</si>
  <si>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</si>
  <si>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</si>
  <si>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</si>
  <si>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</si>
  <si>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</si>
  <si>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</si>
  <si>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</si>
  <si>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</si>
  <si>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</si>
  <si>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</si>
  <si>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</si>
  <si>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</si>
  <si>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</si>
  <si>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</si>
  <si>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</si>
  <si>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</si>
  <si>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</si>
  <si>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</si>
  <si>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</si>
  <si>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</si>
  <si>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</si>
  <si>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</si>
  <si>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</si>
  <si>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</si>
  <si>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</si>
  <si>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</si>
  <si>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</si>
  <si>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</si>
  <si>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</si>
  <si>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</si>
  <si>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</si>
  <si>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</si>
  <si>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</si>
  <si>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</si>
  <si>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</si>
  <si>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</si>
  <si>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</si>
  <si>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</si>
  <si>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</si>
  <si>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</si>
  <si>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</si>
  <si>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</si>
  <si>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</si>
  <si>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</si>
  <si>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</si>
  <si>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</si>
  <si>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</si>
  <si>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</si>
  <si>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</si>
  <si>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</si>
  <si>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</si>
  <si>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</si>
  <si>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</si>
  <si>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</si>
  <si>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</si>
  <si>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</si>
  <si>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</si>
  <si>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</si>
  <si>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</si>
  <si>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</si>
  <si>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</si>
  <si>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</si>
  <si>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</si>
  <si>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</si>
  <si>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</si>
  <si>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</si>
  <si>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</si>
  <si>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</si>
  <si>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</si>
  <si>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</si>
  <si>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</si>
  <si>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</si>
  <si>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</si>
  <si>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>CONTROL INTERNO</t>
  </si>
  <si>
    <t>Verificar y acompañar el desarrollo de  los procesos institucionales (planes, programas, proyectos y metas), para el logro de la eficiencia, eficacia y efectividad. Así como el cumplimiento oportuno y apropiado a los requerimientos de los entes de control.</t>
  </si>
  <si>
    <t>Posible incumplimiento a las fechas establecidas para la auditorías y seguimientos a los sistemas Integrados de Gestión</t>
  </si>
  <si>
    <t>* Sanciones de los organismos  de control y otros, por extemporaneidad                                                 * Mala imagen Institucional                              * Deficiente calificación  a la gestion institucional desarrollada por el ITFIP</t>
  </si>
  <si>
    <t>* Dilación en los reportes definitivos de los seguimientos de los procesos.                                                      *Incumplimiento de las actividades propuestas por los líderes de los procesos                        *No medición de la eficacia y efectividad de las acciones                               * No se detectan las incorformidades a tiempo para las auditorias externas, teniendo resultados negativos</t>
  </si>
  <si>
    <t>Falta de revisión y programación previa de los responsables en ateder los requerimientos que se deben cumplir</t>
  </si>
  <si>
    <t>Falta de aptitudes y actitudes de los auditores internos</t>
  </si>
  <si>
    <t>Intereses particulares generando informes ineficientes</t>
  </si>
  <si>
    <t>El alto volumen de trabajo en los procesos</t>
  </si>
  <si>
    <t>Falta de compromiso de los lideres de los procesos</t>
  </si>
  <si>
    <t>Fallas en la programación y planeación de las auditorias y seguimientos</t>
  </si>
  <si>
    <t>Desconocimiento de los funcionarios responsables de las fechas establecidas por los entes de Control y otros entes externos</t>
  </si>
  <si>
    <t xml:space="preserve">Solicitar la documentación a los lideres de los procesos días previos a las fecha de entrega que establecen los requerimientos o lo establecido por la normatividad vigente.  </t>
  </si>
  <si>
    <t>Asesor Control Interno</t>
  </si>
  <si>
    <t>Cronograma</t>
  </si>
  <si>
    <t>Formato cronograma</t>
  </si>
  <si>
    <t>Documento elaborado</t>
  </si>
  <si>
    <t>porcentaje</t>
  </si>
  <si>
    <t>correos electronicos</t>
  </si>
  <si>
    <t>Requerimientos enviados/requerimientos solicitados</t>
  </si>
  <si>
    <t>Programa y Planes de Auditorías socializados con lideres de los procesos</t>
  </si>
  <si>
    <t>Programa y Planes de auditoría aprobado</t>
  </si>
  <si>
    <t>Memorias presentación y registros de asistencia</t>
  </si>
  <si>
    <t>Lideres de procesos socializados</t>
  </si>
  <si>
    <t>La información sumininistrado por las areas es incosistente e incompleta</t>
  </si>
  <si>
    <t>Entrega inoportuna y baja calidad de información a reportar a organismos de control y otros externos, en las  fechas establecidas por los mismos.</t>
  </si>
  <si>
    <t>Verificar minuciosamente la información suministrada por las areas</t>
  </si>
  <si>
    <t>Remitir la informarción extenporanemente                    Informar al responsable del incumplimiento e informar a las instancias disciplinarias Institucionales de los hechos ocurrido</t>
  </si>
  <si>
    <t>porcentaje de comunicados a los lideres procesos</t>
  </si>
  <si>
    <t xml:space="preserve">Elaborar y ejecutar cronograma de Control Interno donde se incluya los informes a reportar a los entes extenos y realizar el respectivo seguimiento al mismo. </t>
  </si>
  <si>
    <t>Verificar la elaboración del cronograma e inicio de la ejecucíon</t>
  </si>
  <si>
    <t>Cronograma elaborado y en ejecución</t>
  </si>
  <si>
    <t xml:space="preserve">Dilación en la entrega de la información por parte de los responsables de atender los requerimientos por descnocimiento de las fechas de establecidas por los entes del control y externos, generando entrega de la información extenporanea y de baja calidad, incurriendo en investigaciones y sanciones a la entidad </t>
  </si>
  <si>
    <t>Consultar en la cartilla guia rol de las oficinas de Control Interno, auditoria interna o quien haga sus veces, estruturada y actualizada por DAFP</t>
  </si>
  <si>
    <t>Verificar el envio de los correos electronicos a los lideres responsables de entregar información según los requerimientos</t>
  </si>
  <si>
    <t>Profesional Control Interno</t>
  </si>
  <si>
    <t>Corrreos electronicos enviados</t>
  </si>
  <si>
    <t>Circular</t>
  </si>
  <si>
    <t xml:space="preserve">Solicitar a la alta Dirección emitir una circular donde requiere la obligatoriedad a los lideres de los procesos de la información real y veraz que se debe entregar en las fechas establecidas </t>
  </si>
  <si>
    <t>Circular elaborada y socializada</t>
  </si>
  <si>
    <t>Verificar la elaboración de la circular y su respectiv socialización</t>
  </si>
  <si>
    <t xml:space="preserve">Fallas en el cumplimiento de las auditorias internas, los crononogramas de los seguimientos a las ACPM y Plan de Mejoramiento CGR debido al cumulos de actividades, permisos y vacaciones de los líderes de los procesos y eventos Institucionales y muchas veces por falta de disposición de los mismos </t>
  </si>
  <si>
    <t>Elaborar Programa de auditorías Internas Integrales, revisar y aprobar por C.C.S.C.I.</t>
  </si>
  <si>
    <t>Elaborar Cronograma de actividades para la vigencia, señalando fechas para el desarrollo del mismo</t>
  </si>
  <si>
    <t>R1:R2</t>
  </si>
  <si>
    <t xml:space="preserve">Relizar las auditorías y seguimientos fuera de las fechas programadas </t>
  </si>
  <si>
    <t>Socializar en la jornada de Inducción las auditorías y los seguimientos programados en la vigencia</t>
  </si>
  <si>
    <t>Memorias y Registros de asistencia</t>
  </si>
  <si>
    <t>Elaborar y socializar Programa del Sistema Integrado de Gestón</t>
  </si>
  <si>
    <t>Verificar en el acta del C.C.S.C.I. la probación del programa de auditorías</t>
  </si>
  <si>
    <t>Acta C.C.S.C.I. aprobada</t>
  </si>
  <si>
    <t>Memorias de Control Interno Registros de aistecias</t>
  </si>
  <si>
    <t>Verificar memorias con la programación de seguimientos y auditorías y registros de asitencia a la Inducción Institucional</t>
  </si>
  <si>
    <t>Influencia de terceros para las actuaciones de los profesionales responsables de los procesos</t>
  </si>
  <si>
    <t>Posibilidad de recibir o solicitar cualquier dadiva o beneficio a nombre propio o de terceros con el fin de beneficiar a un funcionario en los informes de auditoría</t>
  </si>
  <si>
    <t>Falta de objetividad e imparcialidad en la ejecución de la auditoría internas beneficiando a los funcionarios a cambio de una retribucción en dinero o especie</t>
  </si>
  <si>
    <t>* Baja credibilidad al proceso de Auditoría                                                           * Hallazgos en las auditorias internas sin fundamentos.                                                           * No conformidades en auditorias del SGC                      *Sanciones por entes de Control</t>
  </si>
  <si>
    <t xml:space="preserve">Entregar copia del informe de la auditoría al auditado para aprobación y firma </t>
  </si>
  <si>
    <t xml:space="preserve">Contratar un auditor externo para la auditoria interna </t>
  </si>
  <si>
    <t>Cumplir con el Anexo A. Perfil auditor Interno</t>
  </si>
  <si>
    <t xml:space="preserve">Programar nuevamente la auditoría y asiganar un nuevo auditor interno o contratar un auditor externo </t>
  </si>
  <si>
    <t>Gestionar la contratación de un profesional  externo para la ejecución de la Auditorías</t>
  </si>
  <si>
    <t>asesor Control Interno</t>
  </si>
  <si>
    <t>Contrato</t>
  </si>
  <si>
    <t xml:space="preserve">Manual auditoría y Carta de representacion </t>
  </si>
  <si>
    <t>Carpeta del contrato</t>
  </si>
  <si>
    <t>Constrato suscrito y ejecutado</t>
  </si>
  <si>
    <t xml:space="preserve">Documento del Manual auditoria y carta de represntación </t>
  </si>
  <si>
    <t>Manual auditoria y carta de represntación actualizado</t>
  </si>
  <si>
    <t>Contrato ejecutado</t>
  </si>
  <si>
    <t>Actualizar, socializar y adopción del Manual de auditoría y la carta de Representación</t>
  </si>
  <si>
    <t>Verificar el requerimiento y contrato del auditor externo para auditorias SGC</t>
  </si>
  <si>
    <t>Manual auditoria y carta de represntación actualizado y socializado</t>
  </si>
  <si>
    <t>Verificar Manual Auditoria y Carta representación esten actualizado y socializado</t>
  </si>
  <si>
    <t>CÓDIGO: MR-GCD-01</t>
  </si>
  <si>
    <t xml:space="preserve">VERSIÓN: 3.0 </t>
  </si>
  <si>
    <t xml:space="preserve">Elaboro: </t>
  </si>
  <si>
    <t xml:space="preserve">Reviso: </t>
  </si>
  <si>
    <t xml:space="preserve">Fecha Elaboración: </t>
  </si>
  <si>
    <t xml:space="preserve">Octubre 01 de 2019 </t>
  </si>
  <si>
    <t>FORMATO MATRIZ DE RIESGOS DE PROCESO CONTROL INTERNO</t>
  </si>
  <si>
    <t>FORMATO MATRIZ DE RIESGOS DE CORRUPCIÓN CONTROL INTERNO</t>
  </si>
  <si>
    <t>SEGUIMIENTOS MATRIZ DE RIESGO</t>
  </si>
  <si>
    <t>SEGUIMIENTO CONTROL INTERNO</t>
  </si>
  <si>
    <t>COMENTARIOS O RESULTADOS Y EVIDENCIAS</t>
  </si>
  <si>
    <t>FECHA</t>
  </si>
  <si>
    <t>RESPONSABLE</t>
  </si>
  <si>
    <t>Se evidencia cronograma de actividades de la oficina de Control Interno donde se establece los informes internos y externos y las fechas de entrega, el documento tiene el control de ejecución de actividades con (proyectado/ejecutado)</t>
  </si>
  <si>
    <t xml:space="preserve">Se evidecia correos electronicos dirigidos a los líderes de los procesos con requerimientos de los entes de Control Y MEN, todos con solicitud de entrega días antes a la fecha establecida </t>
  </si>
  <si>
    <t xml:space="preserve">Se evidencia acta de reunión con el equipo Directivo y líderes de procesos que se debe entregar la información real y oportuna a los entes de control y correos electronicos de las solicitudes a los responsables de entregar información con la Nota: Es importante reiterar la obligación que nos asiste en la entrega oportuna y veraz a fin de evitar sanciones de acuerdo a la nueva normatividad Acto Legistlatio No. 04 de septiembre 18/2019, artículo 2, inciso 17. </t>
  </si>
  <si>
    <t>Se evidencia el Programa de auditorías vigencia 2020 aprobado por el Comité Coordinador del Sistema de Control Interno seún acta No 02 d 28 de febrero de 2020, la auditorías estan programadas para el semestre  B de 2020</t>
  </si>
  <si>
    <t>Se evidencia boletines informativos de SGC y Control Interno sobre el tema la importancia de las auditorías y seguimientos para el cumplimieto de los objetivos y misión Institucional</t>
  </si>
  <si>
    <t>Se evidencia el requerimiento y contrato de auditor externo para la auditoría interna a los 13 procesos para el día 12 de noviembre de 2020</t>
  </si>
  <si>
    <t>Se evidencia la elaboración del manual de auditorías y la carta de representación para los líderes de los procesos, las mismas fueron socializadas y se van adoptar en las auditorías para la vigencia 2020</t>
  </si>
  <si>
    <t xml:space="preserve">Luis Alberto Vasquez Guerra (Asesor Planeación) </t>
  </si>
  <si>
    <t>Erley Ricardo Parra Rojas</t>
  </si>
  <si>
    <t xml:space="preserve">Posibilidad de recibir dádivas o beneficios a nombre propio o de terceros para emitir resultados de las evaluaciones distintos a la realidad.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</si>
</sst>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53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1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" fillId="0" borderId="11" xfId="2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center" vertical="center"/>
    </xf>
    <xf numFmtId="0" fontId="8" fillId="3" borderId="19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0" borderId="19" xfId="2" applyFont="1" applyBorder="1" applyAlignment="1" applyProtection="1">
      <alignment horizontal="left" vertical="center" wrapText="1"/>
      <protection hidden="1"/>
    </xf>
    <xf numFmtId="0" fontId="0" fillId="0" borderId="19" xfId="0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14" fontId="1" fillId="0" borderId="11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14" fontId="1" fillId="0" borderId="8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0" fontId="24" fillId="6" borderId="19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0" fillId="0" borderId="19" xfId="0" applyBorder="1"/>
    <xf numFmtId="0" fontId="13" fillId="6" borderId="31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readingOrder="1"/>
    </xf>
    <xf numFmtId="49" fontId="33" fillId="3" borderId="19" xfId="0" applyNumberFormat="1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2" fillId="0" borderId="41" xfId="0" applyFont="1" applyBorder="1" applyAlignment="1">
      <alignment vertical="center" wrapText="1"/>
    </xf>
    <xf numFmtId="0" fontId="32" fillId="0" borderId="42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0" fontId="26" fillId="0" borderId="55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1" xfId="0" applyNumberFormat="1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8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23" fillId="6" borderId="17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31" fillId="12" borderId="25" xfId="0" applyFont="1" applyFill="1" applyBorder="1" applyAlignment="1">
      <alignment vertical="center" wrapText="1"/>
    </xf>
    <xf numFmtId="0" fontId="31" fillId="12" borderId="55" xfId="0" applyFont="1" applyFill="1" applyBorder="1" applyAlignment="1">
      <alignment vertical="center" wrapText="1"/>
    </xf>
    <xf numFmtId="0" fontId="36" fillId="0" borderId="47" xfId="0" applyFont="1" applyBorder="1" applyAlignment="1">
      <alignment horizontal="justify" vertical="center" wrapText="1"/>
    </xf>
    <xf numFmtId="0" fontId="36" fillId="0" borderId="58" xfId="0" applyFont="1" applyBorder="1" applyAlignment="1">
      <alignment horizontal="justify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justify" vertical="center" wrapText="1"/>
    </xf>
    <xf numFmtId="0" fontId="7" fillId="6" borderId="11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1" xfId="1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4" fontId="1" fillId="0" borderId="37" xfId="2" applyNumberFormat="1" applyFont="1" applyBorder="1" applyAlignment="1" applyProtection="1">
      <alignment horizontal="center" vertical="center" wrapText="1"/>
      <protection hidden="1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7" fillId="0" borderId="59" xfId="1" applyFont="1" applyBorder="1" applyAlignment="1">
      <alignment vertical="center" wrapText="1"/>
    </xf>
    <xf numFmtId="14" fontId="1" fillId="0" borderId="61" xfId="2" applyNumberFormat="1" applyFont="1" applyBorder="1" applyAlignment="1" applyProtection="1">
      <alignment vertical="center" wrapText="1"/>
      <protection hidden="1"/>
    </xf>
    <xf numFmtId="0" fontId="8" fillId="0" borderId="37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14" fillId="3" borderId="28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60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60" xfId="0" applyFont="1" applyFill="1" applyBorder="1" applyAlignment="1">
      <alignment vertical="center" wrapText="1"/>
    </xf>
    <xf numFmtId="0" fontId="8" fillId="6" borderId="59" xfId="0" applyFont="1" applyFill="1" applyBorder="1" applyAlignment="1">
      <alignment vertical="center" wrapText="1"/>
    </xf>
    <xf numFmtId="0" fontId="14" fillId="6" borderId="2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4" xfId="0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24" fillId="6" borderId="43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vertical="center"/>
    </xf>
    <xf numFmtId="0" fontId="5" fillId="14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left" vertical="top" wrapText="1"/>
    </xf>
    <xf numFmtId="0" fontId="8" fillId="13" borderId="11" xfId="0" applyFont="1" applyFill="1" applyBorder="1" applyAlignment="1">
      <alignment horizontal="left" vertical="top" wrapText="1"/>
    </xf>
    <xf numFmtId="0" fontId="24" fillId="6" borderId="11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1" fillId="6" borderId="19" xfId="0" applyFont="1" applyFill="1" applyBorder="1" applyAlignment="1">
      <alignment horizontal="left" vertical="top" wrapText="1"/>
    </xf>
    <xf numFmtId="14" fontId="1" fillId="0" borderId="28" xfId="2" applyNumberFormat="1" applyFont="1" applyBorder="1" applyAlignment="1" applyProtection="1">
      <alignment horizontal="center" vertical="center" wrapText="1"/>
      <protection hidden="1"/>
    </xf>
    <xf numFmtId="14" fontId="1" fillId="0" borderId="29" xfId="2" applyNumberFormat="1" applyFont="1" applyBorder="1" applyAlignment="1" applyProtection="1">
      <alignment horizontal="center" vertical="center" wrapText="1"/>
      <protection hidden="1"/>
    </xf>
    <xf numFmtId="0" fontId="7" fillId="0" borderId="43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14" fontId="1" fillId="0" borderId="65" xfId="2" applyNumberFormat="1" applyFont="1" applyBorder="1" applyAlignment="1" applyProtection="1">
      <alignment horizontal="center" vertical="center" wrapText="1"/>
      <protection hidden="1"/>
    </xf>
    <xf numFmtId="0" fontId="18" fillId="0" borderId="19" xfId="0" applyFont="1" applyBorder="1" applyAlignment="1">
      <alignment horizontal="left" vertical="center" wrapText="1"/>
    </xf>
    <xf numFmtId="0" fontId="7" fillId="0" borderId="29" xfId="1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18" fillId="0" borderId="31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7" fillId="0" borderId="9" xfId="1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top" wrapText="1"/>
    </xf>
    <xf numFmtId="0" fontId="18" fillId="0" borderId="43" xfId="0" applyFont="1" applyBorder="1" applyAlignment="1">
      <alignment vertical="top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20" xfId="0" applyFont="1" applyFill="1" applyBorder="1" applyAlignment="1">
      <alignment horizontal="center" vertical="center" wrapText="1"/>
    </xf>
    <xf numFmtId="0" fontId="13" fillId="18" borderId="31" xfId="0" applyFont="1" applyFill="1" applyBorder="1" applyAlignment="1">
      <alignment horizontal="center" vertical="center" wrapText="1"/>
    </xf>
    <xf numFmtId="0" fontId="29" fillId="18" borderId="19" xfId="0" applyFont="1" applyFill="1" applyBorder="1" applyAlignment="1">
      <alignment horizontal="center" vertical="center" wrapText="1"/>
    </xf>
    <xf numFmtId="0" fontId="23" fillId="18" borderId="19" xfId="0" applyFont="1" applyFill="1" applyBorder="1" applyAlignment="1">
      <alignment horizontal="center" vertical="center" wrapText="1"/>
    </xf>
    <xf numFmtId="0" fontId="23" fillId="18" borderId="2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17" xfId="0" applyFont="1" applyFill="1" applyBorder="1" applyAlignment="1">
      <alignment horizontal="center" vertical="center" wrapText="1"/>
    </xf>
    <xf numFmtId="14" fontId="11" fillId="19" borderId="21" xfId="0" applyNumberFormat="1" applyFont="1" applyFill="1" applyBorder="1" applyAlignment="1">
      <alignment horizontal="center" vertical="center" wrapText="1"/>
    </xf>
    <xf numFmtId="14" fontId="11" fillId="19" borderId="5" xfId="0" applyNumberFormat="1" applyFont="1" applyFill="1" applyBorder="1" applyAlignment="1">
      <alignment horizontal="center" vertical="center" wrapText="1"/>
    </xf>
    <xf numFmtId="0" fontId="11" fillId="19" borderId="5" xfId="0" applyFont="1" applyFill="1" applyBorder="1" applyAlignment="1">
      <alignment horizontal="center" vertical="center" wrapText="1"/>
    </xf>
    <xf numFmtId="0" fontId="11" fillId="19" borderId="35" xfId="0" applyFont="1" applyFill="1" applyBorder="1" applyAlignment="1">
      <alignment horizontal="center" vertical="center" wrapText="1"/>
    </xf>
    <xf numFmtId="0" fontId="11" fillId="19" borderId="22" xfId="0" applyFont="1" applyFill="1" applyBorder="1" applyAlignment="1">
      <alignment horizontal="center" vertical="center" wrapText="1"/>
    </xf>
    <xf numFmtId="0" fontId="11" fillId="20" borderId="0" xfId="0" applyFont="1" applyFill="1" applyAlignment="1">
      <alignment horizontal="center" vertical="center" wrapText="1"/>
    </xf>
    <xf numFmtId="0" fontId="11" fillId="20" borderId="35" xfId="0" applyFont="1" applyFill="1" applyBorder="1" applyAlignment="1">
      <alignment horizontal="center" vertical="center" wrapText="1"/>
    </xf>
    <xf numFmtId="0" fontId="11" fillId="20" borderId="22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wrapText="1"/>
    </xf>
    <xf numFmtId="0" fontId="11" fillId="24" borderId="48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59" xfId="0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8" fillId="0" borderId="59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66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14" fontId="1" fillId="0" borderId="21" xfId="2" applyNumberFormat="1" applyFont="1" applyBorder="1" applyAlignment="1" applyProtection="1">
      <alignment horizontal="center" vertical="center" wrapText="1"/>
      <protection hidden="1"/>
    </xf>
    <xf numFmtId="14" fontId="1" fillId="0" borderId="44" xfId="2" applyNumberFormat="1" applyFont="1" applyBorder="1" applyAlignment="1" applyProtection="1">
      <alignment horizontal="center" vertical="center" wrapText="1"/>
      <protection hidden="1"/>
    </xf>
    <xf numFmtId="14" fontId="1" fillId="0" borderId="5" xfId="2" applyNumberFormat="1" applyFont="1" applyBorder="1" applyAlignment="1" applyProtection="1">
      <alignment horizontal="center" vertical="center" wrapText="1"/>
      <protection hidden="1"/>
    </xf>
    <xf numFmtId="14" fontId="1" fillId="0" borderId="43" xfId="2" applyNumberFormat="1" applyFont="1" applyBorder="1" applyAlignment="1" applyProtection="1">
      <alignment horizontal="center" vertical="center" wrapText="1"/>
      <protection hidden="1"/>
    </xf>
    <xf numFmtId="0" fontId="7" fillId="0" borderId="5" xfId="1" applyFont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8" fillId="6" borderId="43" xfId="0" applyFont="1" applyFill="1" applyBorder="1" applyAlignment="1">
      <alignment horizontal="left" vertical="top" wrapText="1"/>
    </xf>
    <xf numFmtId="0" fontId="14" fillId="6" borderId="3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43" xfId="0" applyFont="1" applyFill="1" applyBorder="1" applyAlignment="1">
      <alignment horizontal="left" vertical="top" wrapText="1"/>
    </xf>
    <xf numFmtId="0" fontId="25" fillId="0" borderId="31" xfId="2" applyFont="1" applyBorder="1" applyAlignment="1" applyProtection="1">
      <alignment horizontal="center" vertical="center" wrapText="1"/>
      <protection hidden="1"/>
    </xf>
    <xf numFmtId="0" fontId="25" fillId="0" borderId="5" xfId="2" applyFont="1" applyBorder="1" applyAlignment="1" applyProtection="1">
      <alignment horizontal="center" vertical="center" wrapText="1"/>
      <protection hidden="1"/>
    </xf>
    <xf numFmtId="0" fontId="25" fillId="0" borderId="43" xfId="2" applyFont="1" applyBorder="1" applyAlignment="1" applyProtection="1">
      <alignment horizontal="center" vertical="center" wrapText="1"/>
      <protection hidden="1"/>
    </xf>
    <xf numFmtId="0" fontId="15" fillId="0" borderId="31" xfId="2" applyFont="1" applyBorder="1" applyAlignment="1" applyProtection="1">
      <alignment horizontal="center" vertical="center" wrapText="1"/>
      <protection hidden="1"/>
    </xf>
    <xf numFmtId="0" fontId="15" fillId="0" borderId="5" xfId="2" applyFont="1" applyBorder="1" applyAlignment="1" applyProtection="1">
      <alignment horizontal="center" vertical="center" wrapText="1"/>
      <protection hidden="1"/>
    </xf>
    <xf numFmtId="0" fontId="15" fillId="0" borderId="43" xfId="2" applyFont="1" applyBorder="1" applyAlignment="1" applyProtection="1">
      <alignment horizontal="center" vertical="center" wrapText="1"/>
      <protection hidden="1"/>
    </xf>
    <xf numFmtId="0" fontId="24" fillId="6" borderId="31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43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7" fillId="0" borderId="48" xfId="1" applyFont="1" applyBorder="1" applyAlignment="1">
      <alignment horizontal="left" vertical="top" wrapText="1"/>
    </xf>
    <xf numFmtId="0" fontId="7" fillId="0" borderId="47" xfId="1" applyFont="1" applyBorder="1" applyAlignment="1">
      <alignment horizontal="left" vertical="top" wrapText="1"/>
    </xf>
    <xf numFmtId="0" fontId="7" fillId="0" borderId="49" xfId="1" applyFont="1" applyBorder="1" applyAlignment="1">
      <alignment horizontal="left" vertical="top" wrapText="1"/>
    </xf>
    <xf numFmtId="0" fontId="7" fillId="5" borderId="45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1" fillId="15" borderId="5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 wrapText="1"/>
    </xf>
    <xf numFmtId="2" fontId="24" fillId="6" borderId="31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2" fontId="24" fillId="6" borderId="43" xfId="0" applyNumberFormat="1" applyFont="1" applyFill="1" applyBorder="1" applyAlignment="1">
      <alignment horizontal="center" vertical="center" wrapText="1"/>
    </xf>
    <xf numFmtId="0" fontId="25" fillId="0" borderId="11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19" xfId="2" applyFont="1" applyBorder="1" applyAlignment="1" applyProtection="1">
      <alignment horizontal="center" vertical="center" wrapText="1"/>
      <protection hidden="1"/>
    </xf>
    <xf numFmtId="0" fontId="15" fillId="0" borderId="63" xfId="2" applyFont="1" applyBorder="1" applyAlignment="1" applyProtection="1">
      <alignment horizontal="center" vertical="center" wrapText="1"/>
      <protection hidden="1"/>
    </xf>
    <xf numFmtId="0" fontId="15" fillId="0" borderId="36" xfId="2" applyFont="1" applyBorder="1" applyAlignment="1" applyProtection="1">
      <alignment horizontal="center" vertical="center" wrapText="1"/>
      <protection hidden="1"/>
    </xf>
    <xf numFmtId="0" fontId="15" fillId="0" borderId="64" xfId="2" applyFont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11" fillId="18" borderId="9" xfId="0" applyFont="1" applyFill="1" applyBorder="1" applyAlignment="1">
      <alignment horizontal="center" vertical="center" wrapText="1"/>
    </xf>
    <xf numFmtId="0" fontId="11" fillId="18" borderId="4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19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9" xfId="0" applyFont="1" applyFill="1" applyBorder="1" applyAlignment="1">
      <alignment horizontal="left" vertical="top" wrapText="1"/>
    </xf>
    <xf numFmtId="0" fontId="23" fillId="18" borderId="59" xfId="0" applyFont="1" applyFill="1" applyBorder="1" applyAlignment="1">
      <alignment horizontal="center" vertical="center" wrapText="1"/>
    </xf>
    <xf numFmtId="0" fontId="23" fillId="18" borderId="43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31" xfId="0" applyFont="1" applyFill="1" applyBorder="1" applyAlignment="1">
      <alignment horizontal="center" vertical="center" wrapText="1"/>
    </xf>
    <xf numFmtId="0" fontId="11" fillId="18" borderId="43" xfId="0" applyFont="1" applyFill="1" applyBorder="1" applyAlignment="1">
      <alignment horizontal="center" vertical="center" wrapText="1"/>
    </xf>
    <xf numFmtId="0" fontId="23" fillId="18" borderId="31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5" borderId="61" xfId="0" applyFont="1" applyFill="1" applyBorder="1" applyAlignment="1">
      <alignment horizontal="center" vertical="center" wrapText="1"/>
    </xf>
    <xf numFmtId="0" fontId="12" fillId="17" borderId="38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7" fillId="5" borderId="31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43" xfId="1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/>
    </xf>
    <xf numFmtId="0" fontId="18" fillId="0" borderId="46" xfId="0" applyFont="1" applyBorder="1" applyAlignment="1">
      <alignment horizontal="left" vertical="top"/>
    </xf>
    <xf numFmtId="0" fontId="7" fillId="0" borderId="32" xfId="2" applyFont="1" applyBorder="1" applyAlignment="1" applyProtection="1">
      <alignment horizontal="center" vertical="center" wrapText="1"/>
      <protection hidden="1"/>
    </xf>
    <xf numFmtId="0" fontId="7" fillId="0" borderId="21" xfId="2" applyFont="1" applyBorder="1" applyAlignment="1" applyProtection="1">
      <alignment horizontal="center" vertical="center" wrapText="1"/>
      <protection hidden="1"/>
    </xf>
    <xf numFmtId="0" fontId="7" fillId="0" borderId="44" xfId="2" applyFont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59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3" xfId="0" applyFont="1" applyFill="1" applyBorder="1" applyAlignment="1">
      <alignment horizontal="center" vertical="top" wrapText="1"/>
    </xf>
    <xf numFmtId="0" fontId="15" fillId="0" borderId="48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28" fillId="15" borderId="28" xfId="0" applyFont="1" applyFill="1" applyBorder="1" applyAlignment="1">
      <alignment horizontal="center" vertical="center"/>
    </xf>
    <xf numFmtId="0" fontId="28" fillId="15" borderId="31" xfId="0" applyFont="1" applyFill="1" applyBorder="1" applyAlignment="1">
      <alignment horizontal="center" vertical="center"/>
    </xf>
    <xf numFmtId="0" fontId="28" fillId="15" borderId="29" xfId="0" applyFont="1" applyFill="1" applyBorder="1" applyAlignment="1">
      <alignment horizontal="center" vertical="center"/>
    </xf>
    <xf numFmtId="0" fontId="28" fillId="15" borderId="30" xfId="0" applyFont="1" applyFill="1" applyBorder="1" applyAlignment="1">
      <alignment horizontal="center" vertical="center"/>
    </xf>
    <xf numFmtId="0" fontId="28" fillId="16" borderId="25" xfId="0" applyFont="1" applyFill="1" applyBorder="1" applyAlignment="1">
      <alignment horizontal="center" vertical="center"/>
    </xf>
    <xf numFmtId="0" fontId="28" fillId="16" borderId="26" xfId="0" applyFont="1" applyFill="1" applyBorder="1" applyAlignment="1">
      <alignment horizontal="center" vertical="center"/>
    </xf>
    <xf numFmtId="0" fontId="28" fillId="16" borderId="27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center" vertical="center" wrapText="1"/>
    </xf>
    <xf numFmtId="0" fontId="9" fillId="17" borderId="13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9" fillId="17" borderId="40" xfId="0" applyFont="1" applyFill="1" applyBorder="1" applyAlignment="1">
      <alignment horizontal="center" vertical="center" wrapText="1"/>
    </xf>
    <xf numFmtId="0" fontId="9" fillId="17" borderId="42" xfId="0" applyFont="1" applyFill="1" applyBorder="1" applyAlignment="1">
      <alignment horizontal="center" vertical="center" wrapText="1"/>
    </xf>
    <xf numFmtId="0" fontId="9" fillId="17" borderId="50" xfId="0" applyFont="1" applyFill="1" applyBorder="1" applyAlignment="1">
      <alignment horizontal="center" vertical="center" wrapText="1"/>
    </xf>
    <xf numFmtId="0" fontId="11" fillId="15" borderId="67" xfId="0" applyFont="1" applyFill="1" applyBorder="1" applyAlignment="1">
      <alignment horizontal="center" vertical="center" wrapText="1"/>
    </xf>
    <xf numFmtId="0" fontId="11" fillId="15" borderId="52" xfId="0" applyFont="1" applyFill="1" applyBorder="1" applyAlignment="1">
      <alignment horizontal="center" vertical="center" wrapText="1"/>
    </xf>
    <xf numFmtId="0" fontId="11" fillId="15" borderId="70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15" borderId="68" xfId="0" applyFont="1" applyFill="1" applyBorder="1" applyAlignment="1">
      <alignment horizontal="center" vertical="center" wrapText="1"/>
    </xf>
    <xf numFmtId="0" fontId="11" fillId="15" borderId="69" xfId="0" applyFont="1" applyFill="1" applyBorder="1" applyAlignment="1">
      <alignment horizontal="center" vertical="center" wrapText="1"/>
    </xf>
    <xf numFmtId="0" fontId="11" fillId="15" borderId="71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0" fontId="12" fillId="18" borderId="25" xfId="0" applyFont="1" applyFill="1" applyBorder="1" applyAlignment="1">
      <alignment horizontal="center" vertical="center" wrapText="1"/>
    </xf>
    <xf numFmtId="0" fontId="12" fillId="18" borderId="26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27" xfId="0" applyFont="1" applyFill="1" applyBorder="1" applyAlignment="1">
      <alignment horizontal="center" vertical="center" wrapText="1"/>
    </xf>
    <xf numFmtId="0" fontId="3" fillId="22" borderId="74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3" fillId="22" borderId="33" xfId="0" applyFont="1" applyFill="1" applyBorder="1" applyAlignment="1">
      <alignment horizontal="center" vertical="center"/>
    </xf>
    <xf numFmtId="0" fontId="3" fillId="22" borderId="75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58" xfId="0" applyFont="1" applyFill="1" applyBorder="1" applyAlignment="1">
      <alignment horizontal="center" vertical="center"/>
    </xf>
    <xf numFmtId="0" fontId="3" fillId="23" borderId="74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3" fillId="23" borderId="3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14" fontId="0" fillId="0" borderId="59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4" fillId="3" borderId="66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0" borderId="26" xfId="0" applyFont="1" applyFill="1" applyBorder="1" applyAlignment="1">
      <alignment horizontal="center" vertical="center" wrapText="1"/>
    </xf>
    <xf numFmtId="0" fontId="11" fillId="20" borderId="27" xfId="0" applyFont="1" applyFill="1" applyBorder="1" applyAlignment="1">
      <alignment horizontal="center" vertical="center" wrapText="1"/>
    </xf>
    <xf numFmtId="0" fontId="11" fillId="19" borderId="25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11" fillId="19" borderId="27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top" wrapText="1"/>
    </xf>
    <xf numFmtId="0" fontId="18" fillId="0" borderId="46" xfId="0" applyFont="1" applyBorder="1" applyAlignment="1">
      <alignment horizontal="left" vertical="top" wrapText="1"/>
    </xf>
    <xf numFmtId="0" fontId="15" fillId="0" borderId="32" xfId="2" applyFont="1" applyBorder="1" applyAlignment="1" applyProtection="1">
      <alignment horizontal="center" vertical="center" wrapText="1"/>
      <protection hidden="1"/>
    </xf>
    <xf numFmtId="0" fontId="15" fillId="0" borderId="21" xfId="2" applyFont="1" applyBorder="1" applyAlignment="1" applyProtection="1">
      <alignment horizontal="center" vertical="center" wrapText="1"/>
      <protection hidden="1"/>
    </xf>
    <xf numFmtId="0" fontId="15" fillId="0" borderId="44" xfId="2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61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14" fontId="1" fillId="0" borderId="60" xfId="2" applyNumberFormat="1" applyFont="1" applyBorder="1" applyAlignment="1" applyProtection="1">
      <alignment horizontal="center" vertical="center" wrapText="1"/>
      <protection hidden="1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4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1" fillId="12" borderId="25" xfId="0" applyFont="1" applyFill="1" applyBorder="1" applyAlignment="1">
      <alignment horizontal="center" vertical="center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1" fillId="12" borderId="25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6" borderId="59" xfId="1" applyFont="1" applyFill="1" applyBorder="1" applyAlignment="1">
      <alignment horizontal="center" vertical="center" wrapText="1"/>
    </xf>
    <xf numFmtId="0" fontId="7" fillId="6" borderId="43" xfId="1" applyFont="1" applyFill="1" applyBorder="1" applyAlignment="1">
      <alignment horizontal="center" vertical="center" wrapText="1"/>
    </xf>
    <xf numFmtId="0" fontId="15" fillId="0" borderId="48" xfId="1" applyFont="1" applyBorder="1" applyAlignment="1">
      <alignment horizontal="left" vertical="top" wrapText="1"/>
    </xf>
    <xf numFmtId="0" fontId="15" fillId="0" borderId="47" xfId="1" applyFont="1" applyBorder="1" applyAlignment="1">
      <alignment horizontal="left" vertical="top" wrapText="1"/>
    </xf>
    <xf numFmtId="0" fontId="15" fillId="0" borderId="49" xfId="1" applyFont="1" applyBorder="1" applyAlignment="1">
      <alignment horizontal="left" vertical="top" wrapText="1"/>
    </xf>
    <xf numFmtId="0" fontId="25" fillId="0" borderId="9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25" fillId="0" borderId="17" xfId="2" applyFont="1" applyBorder="1" applyAlignment="1" applyProtection="1">
      <alignment horizontal="center" vertical="center" wrapText="1"/>
      <protection hidden="1"/>
    </xf>
    <xf numFmtId="0" fontId="0" fillId="0" borderId="45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3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28" fillId="6" borderId="28" xfId="0" applyFont="1" applyFill="1" applyBorder="1" applyAlignment="1">
      <alignment horizontal="center" vertical="center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43" xfId="0" applyFont="1" applyFill="1" applyBorder="1" applyAlignment="1">
      <alignment horizontal="center" vertical="center" wrapText="1"/>
    </xf>
    <xf numFmtId="0" fontId="23" fillId="6" borderId="5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3" borderId="59" xfId="0" applyFont="1" applyFill="1" applyBorder="1" applyAlignment="1">
      <alignment horizontal="left" vertical="top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6" borderId="59" xfId="0" applyFont="1" applyFill="1" applyBorder="1" applyAlignment="1">
      <alignment horizontal="left" vertical="top" wrapText="1"/>
    </xf>
    <xf numFmtId="0" fontId="8" fillId="3" borderId="59" xfId="0" applyFont="1" applyFill="1" applyBorder="1" applyAlignment="1">
      <alignment horizontal="left" vertical="center" wrapText="1"/>
    </xf>
    <xf numFmtId="0" fontId="0" fillId="0" borderId="59" xfId="0" applyBorder="1"/>
    <xf numFmtId="0" fontId="18" fillId="0" borderId="5" xfId="0" applyFont="1" applyBorder="1" applyAlignment="1">
      <alignment vertical="top" wrapText="1"/>
    </xf>
    <xf numFmtId="0" fontId="1" fillId="0" borderId="59" xfId="2" applyFont="1" applyBorder="1" applyAlignment="1" applyProtection="1">
      <alignment horizontal="left" vertical="center" wrapText="1"/>
      <protection hidden="1"/>
    </xf>
    <xf numFmtId="0" fontId="25" fillId="0" borderId="59" xfId="2" applyFont="1" applyBorder="1" applyAlignment="1" applyProtection="1">
      <alignment horizontal="center" vertical="center" wrapText="1"/>
      <protection hidden="1"/>
    </xf>
    <xf numFmtId="0" fontId="25" fillId="0" borderId="66" xfId="2" applyFont="1" applyBorder="1" applyAlignment="1" applyProtection="1">
      <alignment horizontal="center" vertical="center" wrapText="1"/>
      <protection hidden="1"/>
    </xf>
    <xf numFmtId="0" fontId="7" fillId="6" borderId="5" xfId="1" applyFont="1" applyFill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top" wrapText="1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5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="" xmlns:a16="http://schemas.microsoft.com/office/drawing/2014/main" id="{EF9BA996-E73B-4337-9D43-A64380257C5B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12</xdr:row>
      <xdr:rowOff>0</xdr:rowOff>
    </xdr:from>
    <xdr:to>
      <xdr:col>716</xdr:col>
      <xdr:colOff>680720</xdr:colOff>
      <xdr:row>12</xdr:row>
      <xdr:rowOff>438150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1133475</xdr:colOff>
      <xdr:row>0</xdr:row>
      <xdr:rowOff>104775</xdr:rowOff>
    </xdr:from>
    <xdr:to>
      <xdr:col>4</xdr:col>
      <xdr:colOff>1324559</xdr:colOff>
      <xdr:row>3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5900" y="104775"/>
          <a:ext cx="2975106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1221057</xdr:colOff>
      <xdr:row>0</xdr:row>
      <xdr:rowOff>38633</xdr:rowOff>
    </xdr:from>
    <xdr:to>
      <xdr:col>75</xdr:col>
      <xdr:colOff>988219</xdr:colOff>
      <xdr:row>3</xdr:row>
      <xdr:rowOff>140230</xdr:rowOff>
    </xdr:to>
    <xdr:sp macro="" textlink="">
      <xdr:nvSpPr>
        <xdr:cNvPr id="8" name="4 Rectángulo redondeado">
          <a:extLst>
            <a:ext uri="{FF2B5EF4-FFF2-40B4-BE49-F238E27FC236}">
              <a16:creationId xmlns="" xmlns:a16="http://schemas.microsoft.com/office/drawing/2014/main" id="{F8BE08AE-4BBD-42E3-9E5A-517C8BA11DDE}"/>
            </a:ext>
          </a:extLst>
        </xdr:cNvPr>
        <xdr:cNvSpPr/>
      </xdr:nvSpPr>
      <xdr:spPr>
        <a:xfrm>
          <a:off x="63764588" y="38633"/>
          <a:ext cx="3458100" cy="815972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714</xdr:col>
      <xdr:colOff>0</xdr:colOff>
      <xdr:row>12</xdr:row>
      <xdr:rowOff>0</xdr:rowOff>
    </xdr:from>
    <xdr:to>
      <xdr:col>716</xdr:col>
      <xdr:colOff>680720</xdr:colOff>
      <xdr:row>14</xdr:row>
      <xdr:rowOff>57150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1178718</xdr:colOff>
      <xdr:row>0</xdr:row>
      <xdr:rowOff>107156</xdr:rowOff>
    </xdr:from>
    <xdr:to>
      <xdr:col>4</xdr:col>
      <xdr:colOff>1409290</xdr:colOff>
      <xdr:row>3</xdr:row>
      <xdr:rowOff>130461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562" y="107156"/>
          <a:ext cx="2969009" cy="7376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179" t="s">
        <v>341</v>
      </c>
    </row>
    <row r="4" spans="1:662" ht="20.25" customHeight="1" x14ac:dyDescent="0.25"/>
    <row r="5" spans="1:662" ht="27.75" customHeight="1" x14ac:dyDescent="0.25">
      <c r="C5" s="170" t="s">
        <v>337</v>
      </c>
    </row>
    <row r="6" spans="1:662" ht="31.5" customHeight="1" x14ac:dyDescent="0.25">
      <c r="C6" s="170" t="s">
        <v>339</v>
      </c>
    </row>
    <row r="7" spans="1:662" ht="18.75" customHeight="1" x14ac:dyDescent="0.25">
      <c r="C7" s="170" t="s">
        <v>338</v>
      </c>
    </row>
    <row r="8" spans="1:662" s="17" customFormat="1" ht="17.25" customHeight="1" thickBot="1" x14ac:dyDescent="0.3">
      <c r="C8" s="164"/>
      <c r="D8" s="13"/>
      <c r="E8" s="14"/>
      <c r="F8" s="14"/>
      <c r="G8" s="14"/>
    </row>
    <row r="9" spans="1:662" s="17" customFormat="1" ht="22.5" customHeight="1" thickBot="1" x14ac:dyDescent="0.3">
      <c r="C9" s="148" t="s">
        <v>320</v>
      </c>
      <c r="D9" s="142" t="s">
        <v>331</v>
      </c>
      <c r="E9" s="143" t="s">
        <v>332</v>
      </c>
      <c r="F9" s="14"/>
      <c r="G9" s="161" t="s">
        <v>335</v>
      </c>
      <c r="H9" s="165" t="s">
        <v>336</v>
      </c>
      <c r="I9" s="178" t="s">
        <v>340</v>
      </c>
    </row>
    <row r="10" spans="1:662" s="137" customFormat="1" ht="22.5" customHeight="1" x14ac:dyDescent="0.25">
      <c r="A10" s="17"/>
      <c r="B10" s="17"/>
      <c r="C10" s="149" t="s">
        <v>19</v>
      </c>
      <c r="D10" s="28"/>
      <c r="E10" s="141"/>
      <c r="F10" s="17"/>
      <c r="G10" s="162"/>
      <c r="H10" s="171"/>
      <c r="I10" s="17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37" customFormat="1" ht="22.5" customHeight="1" x14ac:dyDescent="0.25">
      <c r="A11" s="17"/>
      <c r="B11" s="17"/>
      <c r="C11" s="150" t="s">
        <v>323</v>
      </c>
      <c r="D11" s="22"/>
      <c r="E11" s="138"/>
      <c r="F11" s="17"/>
      <c r="G11" s="163"/>
      <c r="H11" s="172"/>
      <c r="I11" s="175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37" customFormat="1" ht="22.5" customHeight="1" x14ac:dyDescent="0.25">
      <c r="A12" s="17"/>
      <c r="B12" s="17"/>
      <c r="C12" s="150" t="s">
        <v>324</v>
      </c>
      <c r="D12" s="22"/>
      <c r="E12" s="138"/>
      <c r="F12" s="17"/>
      <c r="G12" s="163"/>
      <c r="H12" s="172"/>
      <c r="I12" s="175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37" customFormat="1" ht="22.5" customHeight="1" x14ac:dyDescent="0.25">
      <c r="A13" s="17"/>
      <c r="B13" s="17"/>
      <c r="C13" s="150" t="s">
        <v>17</v>
      </c>
      <c r="D13" s="22"/>
      <c r="E13" s="138"/>
      <c r="F13" s="17"/>
      <c r="G13" s="163"/>
      <c r="H13" s="172"/>
      <c r="I13" s="175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37" customFormat="1" ht="22.5" customHeight="1" x14ac:dyDescent="0.25">
      <c r="A14" s="17"/>
      <c r="B14" s="17"/>
      <c r="C14" s="150" t="s">
        <v>20</v>
      </c>
      <c r="D14" s="22"/>
      <c r="E14" s="138"/>
      <c r="F14" s="17"/>
      <c r="G14" s="163"/>
      <c r="H14" s="172"/>
      <c r="I14" s="175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37" customFormat="1" ht="22.5" customHeight="1" thickBot="1" x14ac:dyDescent="0.3">
      <c r="A15" s="17"/>
      <c r="B15" s="17"/>
      <c r="C15" s="151" t="s">
        <v>136</v>
      </c>
      <c r="D15" s="144"/>
      <c r="E15" s="145"/>
      <c r="F15" s="17"/>
      <c r="G15" s="163"/>
      <c r="H15" s="173"/>
      <c r="I15" s="175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37" customFormat="1" ht="22.5" customHeight="1" thickBot="1" x14ac:dyDescent="0.3">
      <c r="A16" s="17"/>
      <c r="B16" s="17"/>
      <c r="C16" s="148" t="s">
        <v>321</v>
      </c>
      <c r="D16" s="142" t="s">
        <v>333</v>
      </c>
      <c r="E16" s="143" t="s">
        <v>334</v>
      </c>
      <c r="F16" s="168"/>
      <c r="G16" s="117"/>
      <c r="H16" s="173"/>
      <c r="I16" s="175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37" customFormat="1" ht="22.5" customHeight="1" x14ac:dyDescent="0.25">
      <c r="A17" s="17"/>
      <c r="B17" s="17"/>
      <c r="C17" s="152" t="s">
        <v>16</v>
      </c>
      <c r="D17" s="153"/>
      <c r="E17" s="146"/>
      <c r="F17" s="168"/>
      <c r="G17" s="117"/>
      <c r="H17" s="174"/>
      <c r="I17" s="17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37" customFormat="1" ht="22.5" customHeight="1" x14ac:dyDescent="0.25">
      <c r="A18" s="17"/>
      <c r="B18" s="17"/>
      <c r="C18" s="154" t="s">
        <v>137</v>
      </c>
      <c r="D18" s="155"/>
      <c r="E18" s="139"/>
      <c r="F18" s="168"/>
      <c r="G18" s="117"/>
      <c r="H18" s="174"/>
      <c r="I18" s="17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37" customFormat="1" ht="22.5" customHeight="1" x14ac:dyDescent="0.25">
      <c r="A19" s="17"/>
      <c r="B19" s="17"/>
      <c r="C19" s="154" t="s">
        <v>139</v>
      </c>
      <c r="D19" s="155"/>
      <c r="E19" s="139"/>
      <c r="F19" s="168"/>
      <c r="G19" s="117"/>
      <c r="H19" s="174"/>
      <c r="I19" s="175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37" customFormat="1" ht="22.5" customHeight="1" x14ac:dyDescent="0.25">
      <c r="A20" s="17"/>
      <c r="B20" s="17"/>
      <c r="C20" s="154" t="s">
        <v>141</v>
      </c>
      <c r="D20" s="155"/>
      <c r="E20" s="139"/>
      <c r="F20" s="168"/>
      <c r="G20" s="117"/>
      <c r="H20" s="174"/>
      <c r="I20" s="17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37" customFormat="1" ht="22.5" customHeight="1" x14ac:dyDescent="0.25">
      <c r="A21" s="17"/>
      <c r="B21" s="17"/>
      <c r="C21" s="154" t="s">
        <v>9</v>
      </c>
      <c r="D21" s="155"/>
      <c r="E21" s="139"/>
      <c r="F21" s="168"/>
      <c r="G21" s="117"/>
      <c r="H21" s="174"/>
      <c r="I21" s="17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37" customFormat="1" ht="22.5" customHeight="1" thickBot="1" x14ac:dyDescent="0.3">
      <c r="A22" s="17"/>
      <c r="B22" s="17"/>
      <c r="C22" s="156" t="s">
        <v>142</v>
      </c>
      <c r="D22" s="157"/>
      <c r="E22" s="147"/>
      <c r="F22" s="169"/>
      <c r="G22" s="115"/>
      <c r="H22" s="166"/>
      <c r="I22" s="175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37" customFormat="1" ht="22.5" customHeight="1" thickBot="1" x14ac:dyDescent="0.3">
      <c r="A23" s="17"/>
      <c r="B23" s="17"/>
      <c r="C23" s="158" t="s">
        <v>322</v>
      </c>
      <c r="D23" s="142" t="s">
        <v>333</v>
      </c>
      <c r="E23" s="143" t="s">
        <v>334</v>
      </c>
      <c r="F23" s="169"/>
      <c r="G23" s="115"/>
      <c r="H23" s="166"/>
      <c r="I23" s="17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37" customFormat="1" ht="22.5" customHeight="1" x14ac:dyDescent="0.25">
      <c r="A24" s="17"/>
      <c r="B24" s="17"/>
      <c r="C24" s="152" t="s">
        <v>325</v>
      </c>
      <c r="D24" s="153"/>
      <c r="E24" s="146"/>
      <c r="F24" s="168"/>
      <c r="G24" s="117"/>
      <c r="H24" s="174"/>
      <c r="I24" s="17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37" customFormat="1" ht="22.5" customHeight="1" x14ac:dyDescent="0.25">
      <c r="A25" s="17"/>
      <c r="B25" s="17"/>
      <c r="C25" s="154" t="s">
        <v>326</v>
      </c>
      <c r="D25" s="155"/>
      <c r="E25" s="139"/>
      <c r="F25" s="168"/>
      <c r="G25" s="117"/>
      <c r="H25" s="174"/>
      <c r="I25" s="175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37" customFormat="1" ht="22.5" customHeight="1" x14ac:dyDescent="0.25">
      <c r="A26" s="17"/>
      <c r="B26" s="17"/>
      <c r="C26" s="154" t="s">
        <v>149</v>
      </c>
      <c r="D26" s="155"/>
      <c r="E26" s="139"/>
      <c r="F26" s="168"/>
      <c r="G26" s="117"/>
      <c r="H26" s="174"/>
      <c r="I26" s="175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37" customFormat="1" ht="22.5" customHeight="1" x14ac:dyDescent="0.25">
      <c r="A27" s="17"/>
      <c r="B27" s="17"/>
      <c r="C27" s="154" t="s">
        <v>327</v>
      </c>
      <c r="D27" s="155"/>
      <c r="E27" s="139"/>
      <c r="F27" s="168"/>
      <c r="G27" s="117"/>
      <c r="H27" s="174"/>
      <c r="I27" s="175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37" customFormat="1" ht="22.5" customHeight="1" x14ac:dyDescent="0.25">
      <c r="A28" s="17"/>
      <c r="B28" s="17"/>
      <c r="C28" s="154" t="s">
        <v>328</v>
      </c>
      <c r="D28" s="155"/>
      <c r="E28" s="139"/>
      <c r="F28" s="168"/>
      <c r="G28" s="117"/>
      <c r="H28" s="174"/>
      <c r="I28" s="175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37" customFormat="1" ht="22.5" customHeight="1" x14ac:dyDescent="0.25">
      <c r="A29" s="17"/>
      <c r="B29" s="17"/>
      <c r="C29" s="154" t="s">
        <v>329</v>
      </c>
      <c r="D29" s="155"/>
      <c r="E29" s="139"/>
      <c r="F29" s="168"/>
      <c r="G29" s="117"/>
      <c r="H29" s="174"/>
      <c r="I29" s="175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37" customFormat="1" ht="22.5" customHeight="1" thickBot="1" x14ac:dyDescent="0.3">
      <c r="A30" s="17"/>
      <c r="B30" s="17"/>
      <c r="C30" s="159" t="s">
        <v>330</v>
      </c>
      <c r="D30" s="160"/>
      <c r="E30" s="140"/>
      <c r="F30" s="169"/>
      <c r="G30" s="118"/>
      <c r="H30" s="167"/>
      <c r="I30" s="17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182" t="s">
        <v>5</v>
      </c>
      <c r="D32" s="183"/>
    </row>
    <row r="33" spans="3:4" s="1" customFormat="1" ht="15" customHeight="1" x14ac:dyDescent="0.25">
      <c r="C33" s="233"/>
      <c r="D33" s="233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E6" sqref="E6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37" t="s">
        <v>97</v>
      </c>
      <c r="I1" s="537" t="s">
        <v>98</v>
      </c>
    </row>
    <row r="2" spans="1:15" ht="30" x14ac:dyDescent="0.25">
      <c r="A2" s="61" t="s">
        <v>14</v>
      </c>
      <c r="B2" s="61" t="s">
        <v>18</v>
      </c>
      <c r="C2" s="61" t="s">
        <v>21</v>
      </c>
      <c r="D2" s="61" t="s">
        <v>143</v>
      </c>
      <c r="E2" s="61" t="s">
        <v>99</v>
      </c>
      <c r="F2" s="61" t="s">
        <v>22</v>
      </c>
      <c r="G2" s="537"/>
      <c r="H2" s="61" t="s">
        <v>23</v>
      </c>
      <c r="I2" s="537"/>
      <c r="J2" s="61" t="s">
        <v>31</v>
      </c>
      <c r="K2" s="61" t="s">
        <v>33</v>
      </c>
      <c r="L2" s="61" t="s">
        <v>12</v>
      </c>
      <c r="M2" s="61" t="s">
        <v>13</v>
      </c>
      <c r="N2" s="61" t="s">
        <v>36</v>
      </c>
      <c r="O2" s="61" t="s">
        <v>38</v>
      </c>
    </row>
    <row r="3" spans="1:15" ht="30" x14ac:dyDescent="0.25">
      <c r="A3" s="8" t="s">
        <v>9</v>
      </c>
      <c r="B3" s="8" t="s">
        <v>19</v>
      </c>
      <c r="C3" s="8" t="s">
        <v>138</v>
      </c>
      <c r="D3" s="8" t="s">
        <v>147</v>
      </c>
      <c r="E3" s="8" t="s">
        <v>198</v>
      </c>
      <c r="F3" s="8" t="s">
        <v>100</v>
      </c>
      <c r="G3" s="62">
        <v>5</v>
      </c>
      <c r="H3" s="8" t="s">
        <v>101</v>
      </c>
      <c r="I3" s="62">
        <v>5</v>
      </c>
      <c r="J3" s="8" t="s">
        <v>32</v>
      </c>
      <c r="K3" s="8" t="s">
        <v>6</v>
      </c>
      <c r="L3" s="8" t="s">
        <v>114</v>
      </c>
      <c r="M3" s="8" t="s">
        <v>116</v>
      </c>
      <c r="N3" s="8" t="s">
        <v>37</v>
      </c>
      <c r="O3" s="8" t="s">
        <v>8</v>
      </c>
    </row>
    <row r="4" spans="1:15" ht="30" x14ac:dyDescent="0.25">
      <c r="A4" s="8" t="s">
        <v>123</v>
      </c>
      <c r="B4" s="8" t="s">
        <v>134</v>
      </c>
      <c r="C4" s="8" t="s">
        <v>137</v>
      </c>
      <c r="D4" s="8" t="s">
        <v>148</v>
      </c>
      <c r="E4" s="8" t="s">
        <v>157</v>
      </c>
      <c r="F4" s="8" t="s">
        <v>102</v>
      </c>
      <c r="G4" s="62">
        <v>4</v>
      </c>
      <c r="H4" s="8" t="s">
        <v>88</v>
      </c>
      <c r="I4" s="62">
        <v>4</v>
      </c>
      <c r="J4" s="8" t="s">
        <v>2</v>
      </c>
      <c r="K4" s="8" t="s">
        <v>34</v>
      </c>
      <c r="L4" s="8" t="s">
        <v>115</v>
      </c>
      <c r="M4" s="8" t="s">
        <v>117</v>
      </c>
      <c r="N4" s="8" t="s">
        <v>119</v>
      </c>
      <c r="O4" s="8" t="s">
        <v>7</v>
      </c>
    </row>
    <row r="5" spans="1:15" ht="30" x14ac:dyDescent="0.25">
      <c r="A5" s="8" t="s">
        <v>10</v>
      </c>
      <c r="B5" s="8" t="s">
        <v>135</v>
      </c>
      <c r="C5" s="8" t="s">
        <v>139</v>
      </c>
      <c r="D5" s="8" t="s">
        <v>149</v>
      </c>
      <c r="E5" s="8" t="s">
        <v>158</v>
      </c>
      <c r="F5" s="8" t="s">
        <v>87</v>
      </c>
      <c r="G5" s="62">
        <v>3</v>
      </c>
      <c r="H5" s="8" t="s">
        <v>103</v>
      </c>
      <c r="I5" s="62">
        <v>3</v>
      </c>
      <c r="J5" s="8" t="s">
        <v>4</v>
      </c>
      <c r="L5" s="8" t="s">
        <v>118</v>
      </c>
      <c r="M5" s="8" t="s">
        <v>118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141</v>
      </c>
      <c r="D6" s="8" t="s">
        <v>150</v>
      </c>
      <c r="E6" s="8" t="s">
        <v>159</v>
      </c>
      <c r="F6" s="8" t="s">
        <v>89</v>
      </c>
      <c r="G6" s="62">
        <v>2</v>
      </c>
      <c r="H6" s="8" t="s">
        <v>104</v>
      </c>
      <c r="I6" s="62">
        <v>2</v>
      </c>
      <c r="J6" s="8" t="s">
        <v>1</v>
      </c>
      <c r="N6" s="8" t="s">
        <v>120</v>
      </c>
    </row>
    <row r="7" spans="1:15" ht="30" x14ac:dyDescent="0.25">
      <c r="A7" s="8" t="s">
        <v>17</v>
      </c>
      <c r="B7" s="8" t="s">
        <v>20</v>
      </c>
      <c r="C7" s="8" t="s">
        <v>140</v>
      </c>
      <c r="D7" s="8" t="s">
        <v>151</v>
      </c>
      <c r="E7" s="8" t="s">
        <v>160</v>
      </c>
      <c r="F7" s="8" t="s">
        <v>156</v>
      </c>
      <c r="G7" s="62">
        <v>1</v>
      </c>
      <c r="H7" s="8" t="s">
        <v>105</v>
      </c>
      <c r="I7" s="62">
        <v>1</v>
      </c>
    </row>
    <row r="8" spans="1:15" ht="30" x14ac:dyDescent="0.25">
      <c r="A8" s="8" t="s">
        <v>15</v>
      </c>
      <c r="B8" s="8" t="s">
        <v>136</v>
      </c>
      <c r="C8" s="8" t="s">
        <v>142</v>
      </c>
      <c r="D8" s="8" t="s">
        <v>152</v>
      </c>
      <c r="E8" s="8" t="s">
        <v>161</v>
      </c>
    </row>
    <row r="9" spans="1:15" ht="30" x14ac:dyDescent="0.25">
      <c r="A9" s="8" t="s">
        <v>124</v>
      </c>
      <c r="B9" s="8" t="s">
        <v>40</v>
      </c>
      <c r="C9" s="8" t="s">
        <v>40</v>
      </c>
      <c r="D9" s="8" t="s">
        <v>153</v>
      </c>
      <c r="E9" s="8" t="s">
        <v>162</v>
      </c>
    </row>
    <row r="10" spans="1:15" ht="30" x14ac:dyDescent="0.25">
      <c r="A10" s="8" t="s">
        <v>45</v>
      </c>
      <c r="D10" s="8" t="s">
        <v>40</v>
      </c>
      <c r="E10" s="8" t="s">
        <v>166</v>
      </c>
    </row>
    <row r="11" spans="1:15" x14ac:dyDescent="0.25">
      <c r="A11" s="8" t="s">
        <v>125</v>
      </c>
      <c r="E11" s="8" t="s">
        <v>167</v>
      </c>
    </row>
    <row r="12" spans="1:15" x14ac:dyDescent="0.25">
      <c r="A12" s="8" t="s">
        <v>20</v>
      </c>
      <c r="E12" s="8" t="s">
        <v>168</v>
      </c>
    </row>
    <row r="13" spans="1:15" x14ac:dyDescent="0.25">
      <c r="E13" s="8" t="s">
        <v>169</v>
      </c>
    </row>
    <row r="14" spans="1:15" x14ac:dyDescent="0.25">
      <c r="A14" s="8" t="s">
        <v>111</v>
      </c>
      <c r="E14" s="8" t="s">
        <v>170</v>
      </c>
    </row>
    <row r="15" spans="1:15" x14ac:dyDescent="0.25">
      <c r="E15" s="8" t="s">
        <v>163</v>
      </c>
    </row>
    <row r="16" spans="1:15" x14ac:dyDescent="0.25">
      <c r="E16" s="8" t="s">
        <v>171</v>
      </c>
    </row>
    <row r="17" spans="5:5" x14ac:dyDescent="0.25">
      <c r="E17" s="8" t="s">
        <v>164</v>
      </c>
    </row>
    <row r="18" spans="5:5" x14ac:dyDescent="0.25">
      <c r="E18" s="8" t="s">
        <v>165</v>
      </c>
    </row>
    <row r="19" spans="5:5" x14ac:dyDescent="0.25">
      <c r="E19" s="8" t="s">
        <v>172</v>
      </c>
    </row>
    <row r="20" spans="5:5" x14ac:dyDescent="0.25">
      <c r="E20" s="8" t="s">
        <v>173</v>
      </c>
    </row>
    <row r="21" spans="5:5" x14ac:dyDescent="0.25">
      <c r="E21" s="8" t="s">
        <v>174</v>
      </c>
    </row>
    <row r="22" spans="5:5" x14ac:dyDescent="0.25">
      <c r="E22" s="8" t="s">
        <v>175</v>
      </c>
    </row>
    <row r="23" spans="5:5" x14ac:dyDescent="0.25">
      <c r="E23" s="8" t="s">
        <v>176</v>
      </c>
    </row>
    <row r="24" spans="5:5" x14ac:dyDescent="0.25">
      <c r="E24" s="8" t="s">
        <v>177</v>
      </c>
    </row>
    <row r="25" spans="5:5" x14ac:dyDescent="0.25">
      <c r="E25" s="8" t="s">
        <v>178</v>
      </c>
    </row>
    <row r="26" spans="5:5" x14ac:dyDescent="0.25">
      <c r="E26" s="8" t="s">
        <v>179</v>
      </c>
    </row>
    <row r="27" spans="5:5" x14ac:dyDescent="0.25">
      <c r="E27" s="8" t="s">
        <v>180</v>
      </c>
    </row>
    <row r="28" spans="5:5" x14ac:dyDescent="0.25">
      <c r="E28" s="8" t="s">
        <v>181</v>
      </c>
    </row>
    <row r="29" spans="5:5" x14ac:dyDescent="0.25">
      <c r="E29" s="8" t="s">
        <v>182</v>
      </c>
    </row>
    <row r="30" spans="5:5" x14ac:dyDescent="0.25">
      <c r="E30" s="8" t="s">
        <v>183</v>
      </c>
    </row>
    <row r="31" spans="5:5" ht="30" x14ac:dyDescent="0.25">
      <c r="E31" s="8" t="s">
        <v>184</v>
      </c>
    </row>
    <row r="32" spans="5:5" ht="30" x14ac:dyDescent="0.25">
      <c r="E32" s="8" t="s">
        <v>185</v>
      </c>
    </row>
    <row r="33" spans="5:5" x14ac:dyDescent="0.25">
      <c r="E33" s="8" t="s">
        <v>186</v>
      </c>
    </row>
    <row r="34" spans="5:5" x14ac:dyDescent="0.25">
      <c r="E34" s="8" t="s">
        <v>187</v>
      </c>
    </row>
    <row r="35" spans="5:5" x14ac:dyDescent="0.25">
      <c r="E35" s="8" t="s">
        <v>188</v>
      </c>
    </row>
    <row r="36" spans="5:5" x14ac:dyDescent="0.25">
      <c r="E36" s="8" t="s">
        <v>189</v>
      </c>
    </row>
    <row r="37" spans="5:5" x14ac:dyDescent="0.25">
      <c r="E37" s="8" t="s">
        <v>190</v>
      </c>
    </row>
    <row r="38" spans="5:5" x14ac:dyDescent="0.25">
      <c r="E38" s="8" t="s">
        <v>191</v>
      </c>
    </row>
    <row r="39" spans="5:5" x14ac:dyDescent="0.25">
      <c r="E39" s="8" t="s">
        <v>192</v>
      </c>
    </row>
    <row r="40" spans="5:5" x14ac:dyDescent="0.25">
      <c r="E40" s="8" t="s">
        <v>193</v>
      </c>
    </row>
    <row r="41" spans="5:5" x14ac:dyDescent="0.25">
      <c r="E41" s="8" t="s">
        <v>194</v>
      </c>
    </row>
    <row r="42" spans="5:5" x14ac:dyDescent="0.25">
      <c r="E42" s="8" t="s">
        <v>195</v>
      </c>
    </row>
    <row r="43" spans="5:5" x14ac:dyDescent="0.25">
      <c r="E43" s="8" t="s">
        <v>196</v>
      </c>
    </row>
    <row r="44" spans="5:5" x14ac:dyDescent="0.25">
      <c r="E44" s="8" t="s">
        <v>197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19"/>
  <sheetViews>
    <sheetView topLeftCell="A14" zoomScale="80" zoomScaleNormal="80" workbookViewId="0">
      <selection activeCell="E22" sqref="E22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7.42578125" style="10" customWidth="1"/>
    <col min="4" max="4" width="24.28515625" style="11" customWidth="1"/>
    <col min="5" max="5" width="23.85546875" style="12" customWidth="1"/>
    <col min="6" max="6" width="13.7109375" style="12" hidden="1" customWidth="1"/>
    <col min="7" max="7" width="13.140625" style="12" hidden="1" customWidth="1"/>
    <col min="8" max="8" width="13.5703125" style="12" hidden="1" customWidth="1"/>
    <col min="9" max="9" width="14.42578125" style="12" hidden="1" customWidth="1"/>
    <col min="10" max="10" width="6.140625" style="13" hidden="1" customWidth="1"/>
    <col min="11" max="11" width="24.28515625" style="13" customWidth="1"/>
    <col min="12" max="12" width="23.28515625" style="14" customWidth="1"/>
    <col min="13" max="13" width="13" style="14" hidden="1" customWidth="1"/>
    <col min="14" max="14" width="14" style="14" hidden="1" customWidth="1"/>
    <col min="15" max="15" width="24.140625" style="15" customWidth="1"/>
    <col min="16" max="16" width="17" style="13" customWidth="1"/>
    <col min="17" max="17" width="15.28515625" style="13" hidden="1" customWidth="1"/>
    <col min="18" max="18" width="15.7109375" style="13" customWidth="1"/>
    <col min="19" max="19" width="15.5703125" style="13" customWidth="1"/>
    <col min="20" max="20" width="15.7109375" style="13" hidden="1" customWidth="1"/>
    <col min="21" max="21" width="13.42578125" style="13" customWidth="1"/>
    <col min="22" max="22" width="19.5703125" style="17" customWidth="1"/>
    <col min="23" max="23" width="11" style="16" customWidth="1"/>
    <col min="24" max="30" width="15.140625" style="25" hidden="1" customWidth="1"/>
    <col min="31" max="31" width="9.42578125" style="25" hidden="1" customWidth="1"/>
    <col min="32" max="32" width="13.42578125" style="25" hidden="1" customWidth="1"/>
    <col min="33" max="33" width="12.42578125" style="25" hidden="1" customWidth="1"/>
    <col min="34" max="34" width="11.5703125" style="25" hidden="1" customWidth="1"/>
    <col min="35" max="35" width="12.140625" style="25" hidden="1" customWidth="1"/>
    <col min="36" max="36" width="11.28515625" style="25" hidden="1" customWidth="1"/>
    <col min="37" max="37" width="14.42578125" style="13" hidden="1" customWidth="1"/>
    <col min="38" max="38" width="15.5703125" style="13" hidden="1" customWidth="1"/>
    <col min="39" max="39" width="12.42578125" style="18" customWidth="1"/>
    <col min="40" max="40" width="16.7109375" style="13" hidden="1" customWidth="1"/>
    <col min="41" max="41" width="10.42578125" style="18" customWidth="1"/>
    <col min="42" max="42" width="14" style="13" hidden="1" customWidth="1"/>
    <col min="43" max="43" width="10" style="13" customWidth="1"/>
    <col min="44" max="44" width="15.85546875" style="18" customWidth="1"/>
    <col min="45" max="45" width="12.140625" style="18" customWidth="1"/>
    <col min="46" max="46" width="11" style="19" customWidth="1"/>
    <col min="47" max="47" width="11.42578125" style="19" customWidth="1"/>
    <col min="48" max="48" width="24.42578125" style="14" customWidth="1"/>
    <col min="49" max="49" width="14" style="14" customWidth="1"/>
    <col min="50" max="50" width="10.7109375" style="14" customWidth="1"/>
    <col min="51" max="51" width="14.42578125" style="14" hidden="1" customWidth="1"/>
    <col min="52" max="52" width="19" style="14" hidden="1" customWidth="1"/>
    <col min="53" max="53" width="22.5703125" style="14" customWidth="1"/>
    <col min="54" max="54" width="19.140625" style="14" hidden="1" customWidth="1"/>
    <col min="55" max="55" width="20.5703125" style="17" hidden="1" customWidth="1"/>
    <col min="56" max="56" width="15.7109375" style="14" hidden="1" customWidth="1"/>
    <col min="57" max="57" width="15.140625" style="14" hidden="1" customWidth="1"/>
    <col min="58" max="58" width="35.85546875" customWidth="1"/>
    <col min="59" max="59" width="19" customWidth="1"/>
    <col min="60" max="60" width="22.7109375" customWidth="1"/>
  </cols>
  <sheetData>
    <row r="1" spans="1:711" ht="12" customHeight="1" x14ac:dyDescent="0.25">
      <c r="BB1" s="386" t="s">
        <v>416</v>
      </c>
      <c r="BC1" s="387"/>
      <c r="BD1" s="387"/>
      <c r="BE1" s="388"/>
    </row>
    <row r="2" spans="1:711" ht="27" customHeight="1" x14ac:dyDescent="0.25">
      <c r="O2" s="20" t="s">
        <v>422</v>
      </c>
      <c r="BB2" s="389"/>
      <c r="BC2" s="390"/>
      <c r="BD2" s="390"/>
      <c r="BE2" s="391"/>
    </row>
    <row r="3" spans="1:711" ht="20.25" customHeight="1" x14ac:dyDescent="0.25">
      <c r="L3" s="18"/>
      <c r="M3" s="18"/>
      <c r="N3" s="18"/>
      <c r="BB3" s="386" t="s">
        <v>417</v>
      </c>
      <c r="BC3" s="387"/>
      <c r="BD3" s="387"/>
      <c r="BE3" s="388"/>
    </row>
    <row r="4" spans="1:711" ht="12" customHeight="1" thickBot="1" x14ac:dyDescent="0.3">
      <c r="BB4" s="389"/>
      <c r="BC4" s="390"/>
      <c r="BD4" s="390"/>
      <c r="BE4" s="391"/>
    </row>
    <row r="5" spans="1:711" ht="20.25" customHeight="1" thickBot="1" x14ac:dyDescent="0.3">
      <c r="C5" s="342" t="s">
        <v>78</v>
      </c>
      <c r="D5" s="343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5"/>
      <c r="P5" s="346" t="s">
        <v>79</v>
      </c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347"/>
      <c r="AO5" s="347"/>
      <c r="AP5" s="347"/>
      <c r="AQ5" s="348"/>
      <c r="AR5" s="349" t="s">
        <v>110</v>
      </c>
      <c r="AS5" s="352" t="s">
        <v>80</v>
      </c>
      <c r="AT5" s="395" t="s">
        <v>280</v>
      </c>
      <c r="AU5" s="395"/>
      <c r="AV5" s="395"/>
      <c r="AW5" s="395"/>
      <c r="AX5" s="395"/>
      <c r="AY5" s="395"/>
      <c r="AZ5" s="395"/>
      <c r="BA5" s="395"/>
      <c r="BB5" s="396"/>
      <c r="BC5" s="396"/>
      <c r="BD5" s="396"/>
      <c r="BE5" s="397"/>
      <c r="BF5" s="372" t="s">
        <v>424</v>
      </c>
      <c r="BG5" s="373"/>
      <c r="BH5" s="374"/>
    </row>
    <row r="6" spans="1:711" ht="19.5" customHeight="1" thickBot="1" x14ac:dyDescent="0.3">
      <c r="C6" s="355" t="s">
        <v>46</v>
      </c>
      <c r="D6" s="358" t="s">
        <v>47</v>
      </c>
      <c r="E6" s="361" t="s">
        <v>112</v>
      </c>
      <c r="F6" s="364" t="s">
        <v>154</v>
      </c>
      <c r="G6" s="364"/>
      <c r="H6" s="364"/>
      <c r="I6" s="365" t="s">
        <v>121</v>
      </c>
      <c r="J6" s="280" t="s">
        <v>3</v>
      </c>
      <c r="K6" s="280" t="s">
        <v>48</v>
      </c>
      <c r="L6" s="280" t="s">
        <v>81</v>
      </c>
      <c r="M6" s="280" t="s">
        <v>82</v>
      </c>
      <c r="N6" s="283" t="s">
        <v>122</v>
      </c>
      <c r="O6" s="311" t="s">
        <v>11</v>
      </c>
      <c r="P6" s="314" t="s">
        <v>49</v>
      </c>
      <c r="Q6" s="315"/>
      <c r="R6" s="315"/>
      <c r="S6" s="315"/>
      <c r="T6" s="315"/>
      <c r="U6" s="316"/>
      <c r="V6" s="368" t="s">
        <v>155</v>
      </c>
      <c r="W6" s="369"/>
      <c r="X6" s="369"/>
      <c r="Y6" s="369"/>
      <c r="Z6" s="369"/>
      <c r="AA6" s="369"/>
      <c r="AB6" s="369"/>
      <c r="AC6" s="369"/>
      <c r="AD6" s="369"/>
      <c r="AE6" s="369"/>
      <c r="AF6" s="370"/>
      <c r="AG6" s="370"/>
      <c r="AH6" s="370"/>
      <c r="AI6" s="369"/>
      <c r="AJ6" s="369"/>
      <c r="AK6" s="369"/>
      <c r="AL6" s="369"/>
      <c r="AM6" s="369"/>
      <c r="AN6" s="369"/>
      <c r="AO6" s="369"/>
      <c r="AP6" s="369"/>
      <c r="AQ6" s="371"/>
      <c r="AR6" s="350"/>
      <c r="AS6" s="353"/>
      <c r="AT6" s="398"/>
      <c r="AU6" s="398"/>
      <c r="AV6" s="398"/>
      <c r="AW6" s="398"/>
      <c r="AX6" s="398"/>
      <c r="AY6" s="398"/>
      <c r="AZ6" s="398"/>
      <c r="BA6" s="398"/>
      <c r="BB6" s="398"/>
      <c r="BC6" s="398"/>
      <c r="BD6" s="398"/>
      <c r="BE6" s="397"/>
      <c r="BF6" s="375"/>
      <c r="BG6" s="376"/>
      <c r="BH6" s="377"/>
    </row>
    <row r="7" spans="1:711" ht="56.25" customHeight="1" thickBot="1" x14ac:dyDescent="0.3">
      <c r="C7" s="356"/>
      <c r="D7" s="359"/>
      <c r="E7" s="362"/>
      <c r="F7" s="334" t="s">
        <v>145</v>
      </c>
      <c r="G7" s="334" t="s">
        <v>146</v>
      </c>
      <c r="H7" s="334" t="s">
        <v>144</v>
      </c>
      <c r="I7" s="366"/>
      <c r="J7" s="281"/>
      <c r="K7" s="281"/>
      <c r="L7" s="281"/>
      <c r="M7" s="281"/>
      <c r="N7" s="281"/>
      <c r="O7" s="312"/>
      <c r="P7" s="317" t="s">
        <v>50</v>
      </c>
      <c r="Q7" s="318"/>
      <c r="R7" s="318"/>
      <c r="S7" s="318"/>
      <c r="T7" s="318"/>
      <c r="U7" s="319"/>
      <c r="V7" s="306" t="s">
        <v>51</v>
      </c>
      <c r="W7" s="308" t="s">
        <v>52</v>
      </c>
      <c r="X7" s="208" t="s">
        <v>213</v>
      </c>
      <c r="Y7" s="208" t="s">
        <v>214</v>
      </c>
      <c r="Z7" s="208" t="s">
        <v>215</v>
      </c>
      <c r="AA7" s="208" t="s">
        <v>216</v>
      </c>
      <c r="AB7" s="208" t="s">
        <v>217</v>
      </c>
      <c r="AC7" s="208" t="s">
        <v>219</v>
      </c>
      <c r="AD7" s="208" t="s">
        <v>218</v>
      </c>
      <c r="AE7" s="310" t="s">
        <v>310</v>
      </c>
      <c r="AF7" s="304" t="s">
        <v>311</v>
      </c>
      <c r="AG7" s="304" t="s">
        <v>312</v>
      </c>
      <c r="AH7" s="304" t="s">
        <v>314</v>
      </c>
      <c r="AI7" s="310" t="s">
        <v>315</v>
      </c>
      <c r="AJ7" s="310" t="s">
        <v>313</v>
      </c>
      <c r="AK7" s="296" t="s">
        <v>113</v>
      </c>
      <c r="AL7" s="297"/>
      <c r="AM7" s="306" t="s">
        <v>53</v>
      </c>
      <c r="AN7" s="367"/>
      <c r="AO7" s="367"/>
      <c r="AP7" s="367"/>
      <c r="AQ7" s="296"/>
      <c r="AR7" s="350"/>
      <c r="AS7" s="353"/>
      <c r="AT7" s="401" t="s">
        <v>54</v>
      </c>
      <c r="AU7" s="402"/>
      <c r="AV7" s="402"/>
      <c r="AW7" s="402"/>
      <c r="AX7" s="402"/>
      <c r="AY7" s="402"/>
      <c r="AZ7" s="402"/>
      <c r="BA7" s="403"/>
      <c r="BB7" s="399" t="s">
        <v>281</v>
      </c>
      <c r="BC7" s="399"/>
      <c r="BD7" s="399"/>
      <c r="BE7" s="400"/>
      <c r="BF7" s="378" t="s">
        <v>425</v>
      </c>
      <c r="BG7" s="379"/>
      <c r="BH7" s="380"/>
    </row>
    <row r="8" spans="1:711" ht="39.75" customHeight="1" thickBot="1" x14ac:dyDescent="0.3">
      <c r="C8" s="357"/>
      <c r="D8" s="360"/>
      <c r="E8" s="363"/>
      <c r="F8" s="335"/>
      <c r="G8" s="335"/>
      <c r="H8" s="335"/>
      <c r="I8" s="366"/>
      <c r="J8" s="282"/>
      <c r="K8" s="282"/>
      <c r="L8" s="282"/>
      <c r="M8" s="282"/>
      <c r="N8" s="282"/>
      <c r="O8" s="313"/>
      <c r="P8" s="205" t="s">
        <v>12</v>
      </c>
      <c r="Q8" s="206" t="s">
        <v>83</v>
      </c>
      <c r="R8" s="206" t="s">
        <v>0</v>
      </c>
      <c r="S8" s="206" t="s">
        <v>13</v>
      </c>
      <c r="T8" s="206" t="s">
        <v>84</v>
      </c>
      <c r="U8" s="207" t="s">
        <v>74</v>
      </c>
      <c r="V8" s="307"/>
      <c r="W8" s="309"/>
      <c r="X8" s="209" t="s">
        <v>128</v>
      </c>
      <c r="Y8" s="209" t="s">
        <v>127</v>
      </c>
      <c r="Z8" s="209" t="s">
        <v>126</v>
      </c>
      <c r="AA8" s="209" t="s">
        <v>220</v>
      </c>
      <c r="AB8" s="209" t="s">
        <v>129</v>
      </c>
      <c r="AC8" s="209" t="s">
        <v>130</v>
      </c>
      <c r="AD8" s="209" t="s">
        <v>131</v>
      </c>
      <c r="AE8" s="305"/>
      <c r="AF8" s="305"/>
      <c r="AG8" s="305"/>
      <c r="AH8" s="305"/>
      <c r="AI8" s="305"/>
      <c r="AJ8" s="305"/>
      <c r="AK8" s="210" t="s">
        <v>12</v>
      </c>
      <c r="AL8" s="211" t="s">
        <v>13</v>
      </c>
      <c r="AM8" s="212" t="s">
        <v>12</v>
      </c>
      <c r="AN8" s="213" t="s">
        <v>85</v>
      </c>
      <c r="AO8" s="213" t="s">
        <v>13</v>
      </c>
      <c r="AP8" s="213" t="s">
        <v>86</v>
      </c>
      <c r="AQ8" s="214" t="s">
        <v>74</v>
      </c>
      <c r="AR8" s="351"/>
      <c r="AS8" s="354"/>
      <c r="AT8" s="215" t="s">
        <v>106</v>
      </c>
      <c r="AU8" s="216" t="s">
        <v>107</v>
      </c>
      <c r="AV8" s="217" t="s">
        <v>132</v>
      </c>
      <c r="AW8" s="218" t="s">
        <v>278</v>
      </c>
      <c r="AX8" s="218" t="s">
        <v>108</v>
      </c>
      <c r="AY8" s="218" t="s">
        <v>109</v>
      </c>
      <c r="AZ8" s="218" t="s">
        <v>133</v>
      </c>
      <c r="BA8" s="219" t="s">
        <v>77</v>
      </c>
      <c r="BB8" s="220" t="s">
        <v>76</v>
      </c>
      <c r="BC8" s="221" t="s">
        <v>75</v>
      </c>
      <c r="BD8" s="221" t="s">
        <v>279</v>
      </c>
      <c r="BE8" s="222" t="s">
        <v>77</v>
      </c>
      <c r="BF8" s="224" t="s">
        <v>426</v>
      </c>
      <c r="BG8" s="224" t="s">
        <v>427</v>
      </c>
      <c r="BH8" s="224" t="s">
        <v>428</v>
      </c>
    </row>
    <row r="9" spans="1:711" s="23" customFormat="1" ht="124.5" customHeight="1" thickBot="1" x14ac:dyDescent="0.3">
      <c r="A9"/>
      <c r="B9"/>
      <c r="C9" s="242" t="s">
        <v>342</v>
      </c>
      <c r="D9" s="256" t="s">
        <v>343</v>
      </c>
      <c r="E9" s="185" t="s">
        <v>353</v>
      </c>
      <c r="F9" s="34"/>
      <c r="G9" s="34" t="s">
        <v>139</v>
      </c>
      <c r="H9" s="34" t="s">
        <v>151</v>
      </c>
      <c r="I9" s="34"/>
      <c r="J9" s="253" t="s">
        <v>93</v>
      </c>
      <c r="K9" s="298" t="s">
        <v>367</v>
      </c>
      <c r="L9" s="301" t="s">
        <v>374</v>
      </c>
      <c r="M9" s="293" t="s">
        <v>15</v>
      </c>
      <c r="N9" s="37"/>
      <c r="O9" s="326" t="s">
        <v>345</v>
      </c>
      <c r="P9" s="329" t="s">
        <v>87</v>
      </c>
      <c r="Q9" s="262">
        <v>3</v>
      </c>
      <c r="R9" s="268" t="s">
        <v>171</v>
      </c>
      <c r="S9" s="271" t="s">
        <v>101</v>
      </c>
      <c r="T9" s="320">
        <v>5</v>
      </c>
      <c r="U9" s="323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Extremo</v>
      </c>
      <c r="V9" s="240" t="s">
        <v>375</v>
      </c>
      <c r="W9" s="36" t="s">
        <v>6</v>
      </c>
      <c r="X9" s="37">
        <v>15</v>
      </c>
      <c r="Y9" s="37">
        <v>15</v>
      </c>
      <c r="Z9" s="37">
        <v>15</v>
      </c>
      <c r="AA9" s="37">
        <v>15</v>
      </c>
      <c r="AB9" s="37">
        <v>15</v>
      </c>
      <c r="AC9" s="37">
        <v>15</v>
      </c>
      <c r="AD9" s="37">
        <v>10</v>
      </c>
      <c r="AE9" s="186">
        <f t="shared" ref="AE9:AE14" si="0">SUM(X9:AD9)</f>
        <v>100</v>
      </c>
      <c r="AF9" s="186" t="s">
        <v>255</v>
      </c>
      <c r="AG9" s="186" t="s">
        <v>255</v>
      </c>
      <c r="AH9" s="186">
        <v>100</v>
      </c>
      <c r="AI9" s="284">
        <f>AVERAGE(AH9:AH11)</f>
        <v>100</v>
      </c>
      <c r="AJ9" s="265" t="s">
        <v>255</v>
      </c>
      <c r="AK9" s="287" t="s">
        <v>114</v>
      </c>
      <c r="AL9" s="287" t="s">
        <v>117</v>
      </c>
      <c r="AM9" s="290" t="s">
        <v>156</v>
      </c>
      <c r="AN9" s="262">
        <v>1</v>
      </c>
      <c r="AO9" s="262" t="s">
        <v>88</v>
      </c>
      <c r="AP9" s="262">
        <v>4</v>
      </c>
      <c r="AQ9" s="277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Alto</v>
      </c>
      <c r="AR9" s="274" t="s">
        <v>369</v>
      </c>
      <c r="AS9" s="339" t="s">
        <v>119</v>
      </c>
      <c r="AT9" s="113">
        <v>43739</v>
      </c>
      <c r="AU9" s="43">
        <v>44012</v>
      </c>
      <c r="AV9" s="134" t="s">
        <v>371</v>
      </c>
      <c r="AW9" s="44" t="s">
        <v>355</v>
      </c>
      <c r="AX9" s="46">
        <v>1</v>
      </c>
      <c r="AY9" s="44" t="s">
        <v>356</v>
      </c>
      <c r="AZ9" s="44" t="s">
        <v>357</v>
      </c>
      <c r="BA9" s="114" t="s">
        <v>358</v>
      </c>
      <c r="BB9" s="49">
        <v>43860</v>
      </c>
      <c r="BC9" s="45" t="s">
        <v>372</v>
      </c>
      <c r="BD9" s="46" t="s">
        <v>355</v>
      </c>
      <c r="BE9" s="47" t="s">
        <v>373</v>
      </c>
      <c r="BF9" s="225" t="s">
        <v>429</v>
      </c>
      <c r="BG9" s="226">
        <v>43948</v>
      </c>
      <c r="BH9" s="137" t="s">
        <v>355</v>
      </c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96" customHeight="1" thickBot="1" x14ac:dyDescent="0.3">
      <c r="A10"/>
      <c r="B10"/>
      <c r="C10" s="243"/>
      <c r="D10" s="257"/>
      <c r="E10" s="184" t="s">
        <v>347</v>
      </c>
      <c r="F10" s="29"/>
      <c r="G10" s="54" t="s">
        <v>139</v>
      </c>
      <c r="H10" s="54" t="s">
        <v>151</v>
      </c>
      <c r="I10" s="29"/>
      <c r="J10" s="254"/>
      <c r="K10" s="299"/>
      <c r="L10" s="302"/>
      <c r="M10" s="294"/>
      <c r="O10" s="327"/>
      <c r="P10" s="330"/>
      <c r="Q10" s="263"/>
      <c r="R10" s="269"/>
      <c r="S10" s="272"/>
      <c r="T10" s="321"/>
      <c r="U10" s="324"/>
      <c r="V10" s="241"/>
      <c r="W10" s="21"/>
      <c r="X10" s="30"/>
      <c r="Y10" s="30"/>
      <c r="Z10" s="30"/>
      <c r="AA10" s="30"/>
      <c r="AB10" s="30"/>
      <c r="AC10" s="30"/>
      <c r="AD10" s="30"/>
      <c r="AE10" s="27">
        <f t="shared" si="0"/>
        <v>0</v>
      </c>
      <c r="AF10" s="27"/>
      <c r="AG10" s="27"/>
      <c r="AH10" s="27"/>
      <c r="AI10" s="285"/>
      <c r="AJ10" s="266"/>
      <c r="AK10" s="288"/>
      <c r="AL10" s="288"/>
      <c r="AM10" s="291"/>
      <c r="AN10" s="263"/>
      <c r="AO10" s="263"/>
      <c r="AP10" s="263"/>
      <c r="AQ10" s="278"/>
      <c r="AR10" s="275"/>
      <c r="AS10" s="340"/>
      <c r="AT10" s="113">
        <v>43739</v>
      </c>
      <c r="AU10" s="43">
        <v>44012</v>
      </c>
      <c r="AV10" s="135" t="s">
        <v>354</v>
      </c>
      <c r="AW10" s="44" t="s">
        <v>355</v>
      </c>
      <c r="AX10" s="30">
        <v>100</v>
      </c>
      <c r="AY10" s="22" t="s">
        <v>370</v>
      </c>
      <c r="AZ10" s="22" t="s">
        <v>360</v>
      </c>
      <c r="BA10" s="116" t="s">
        <v>361</v>
      </c>
      <c r="BB10" s="50">
        <v>43982</v>
      </c>
      <c r="BC10" s="31" t="s">
        <v>376</v>
      </c>
      <c r="BD10" s="32" t="s">
        <v>377</v>
      </c>
      <c r="BE10" s="227" t="s">
        <v>378</v>
      </c>
      <c r="BF10" s="230" t="s">
        <v>430</v>
      </c>
      <c r="BG10" s="226">
        <v>43948</v>
      </c>
      <c r="BH10" s="137" t="s">
        <v>355</v>
      </c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227.25" customHeight="1" thickBot="1" x14ac:dyDescent="0.3">
      <c r="A11"/>
      <c r="B11"/>
      <c r="C11" s="244"/>
      <c r="D11" s="258"/>
      <c r="E11" s="187" t="s">
        <v>366</v>
      </c>
      <c r="F11" s="39"/>
      <c r="G11" s="181" t="s">
        <v>139</v>
      </c>
      <c r="H11" s="181" t="s">
        <v>151</v>
      </c>
      <c r="I11" s="39"/>
      <c r="J11" s="255"/>
      <c r="K11" s="300"/>
      <c r="L11" s="303"/>
      <c r="M11" s="295"/>
      <c r="N11" s="58"/>
      <c r="O11" s="328"/>
      <c r="P11" s="331"/>
      <c r="Q11" s="264"/>
      <c r="R11" s="270"/>
      <c r="S11" s="273"/>
      <c r="T11" s="322"/>
      <c r="U11" s="325"/>
      <c r="V11" s="188" t="s">
        <v>368</v>
      </c>
      <c r="W11" s="40" t="s">
        <v>6</v>
      </c>
      <c r="X11" s="41">
        <v>15</v>
      </c>
      <c r="Y11" s="41">
        <v>15</v>
      </c>
      <c r="Z11" s="41">
        <v>15</v>
      </c>
      <c r="AA11" s="41">
        <v>15</v>
      </c>
      <c r="AB11" s="41">
        <v>15</v>
      </c>
      <c r="AC11" s="41">
        <v>15</v>
      </c>
      <c r="AD11" s="41">
        <v>10</v>
      </c>
      <c r="AE11" s="180">
        <f t="shared" si="0"/>
        <v>100</v>
      </c>
      <c r="AF11" s="180" t="s">
        <v>255</v>
      </c>
      <c r="AG11" s="180" t="s">
        <v>255</v>
      </c>
      <c r="AH11" s="180">
        <v>100</v>
      </c>
      <c r="AI11" s="286"/>
      <c r="AJ11" s="267"/>
      <c r="AK11" s="289"/>
      <c r="AL11" s="289"/>
      <c r="AM11" s="292"/>
      <c r="AN11" s="264"/>
      <c r="AO11" s="264"/>
      <c r="AP11" s="264"/>
      <c r="AQ11" s="279"/>
      <c r="AR11" s="276"/>
      <c r="AS11" s="341"/>
      <c r="AT11" s="189">
        <v>43739</v>
      </c>
      <c r="AU11" s="190">
        <v>44134</v>
      </c>
      <c r="AV11" s="191" t="s">
        <v>380</v>
      </c>
      <c r="AW11" s="192" t="s">
        <v>355</v>
      </c>
      <c r="AX11" s="191">
        <v>1</v>
      </c>
      <c r="AY11" s="191" t="s">
        <v>379</v>
      </c>
      <c r="AZ11" s="191" t="s">
        <v>379</v>
      </c>
      <c r="BA11" s="193" t="s">
        <v>381</v>
      </c>
      <c r="BB11" s="194">
        <v>43860</v>
      </c>
      <c r="BC11" s="195" t="s">
        <v>382</v>
      </c>
      <c r="BD11" s="196" t="s">
        <v>355</v>
      </c>
      <c r="BE11" s="228" t="s">
        <v>378</v>
      </c>
      <c r="BF11" s="230" t="s">
        <v>431</v>
      </c>
      <c r="BG11" s="226">
        <v>43948</v>
      </c>
      <c r="BH11" s="137" t="s">
        <v>355</v>
      </c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3" customFormat="1" ht="93" customHeight="1" x14ac:dyDescent="0.25">
      <c r="A12"/>
      <c r="B12"/>
      <c r="C12" s="242" t="s">
        <v>342</v>
      </c>
      <c r="D12" s="250" t="s">
        <v>343</v>
      </c>
      <c r="E12" s="197" t="s">
        <v>350</v>
      </c>
      <c r="F12" s="34"/>
      <c r="G12" s="34" t="s">
        <v>139</v>
      </c>
      <c r="H12" s="34" t="s">
        <v>151</v>
      </c>
      <c r="I12" s="34"/>
      <c r="J12" s="253" t="s">
        <v>95</v>
      </c>
      <c r="K12" s="250" t="s">
        <v>344</v>
      </c>
      <c r="L12" s="256" t="s">
        <v>383</v>
      </c>
      <c r="M12" s="336" t="s">
        <v>15</v>
      </c>
      <c r="N12" s="37"/>
      <c r="O12" s="326" t="s">
        <v>346</v>
      </c>
      <c r="P12" s="406" t="s">
        <v>87</v>
      </c>
      <c r="Q12" s="262">
        <v>3</v>
      </c>
      <c r="R12" s="268" t="s">
        <v>157</v>
      </c>
      <c r="S12" s="271" t="s">
        <v>88</v>
      </c>
      <c r="T12" s="409">
        <v>4</v>
      </c>
      <c r="U12" s="323" t="str">
        <f>IF(Q12+T12=0," ",IF(OR(AND(Q12=1,T12=1),AND(Q12=1,T12=2),AND(Q12=2,T12=2),AND(Q12=2,T12=1),AND(Q12=3,T12=1)),"Bajo",IF(OR(AND(Q12=1,T12=3),AND(Q12=2,T12=3),AND(Q12=3,T12=2),AND(Q12=4,T12=1)),"Moderado",IF(OR(AND(Q12=1,T12=4),AND(Q12=2,T12=4),AND(Q12=3,T12=3),AND(Q12=4,T12=2),AND(Q12=4,T12=3),AND(Q12=5,T12=1),AND(Q12=5,T12=2)),"Alto",IF(OR(AND(Q12=2,T12=5),AND(Q12=3,T12=5),AND(Q12=3,T12=4),AND(Q12=4,T12=4),AND(Q12=4,T12=5),AND(Q12=5,T12=3),AND(Q12=5,T12=4),AND(Q12=1,T12=5),AND(Q12=5,T12=5)),"Extremo","")))))</f>
        <v>Extremo</v>
      </c>
      <c r="V12" s="198" t="s">
        <v>384</v>
      </c>
      <c r="W12" s="36" t="s">
        <v>6</v>
      </c>
      <c r="X12" s="37">
        <v>15</v>
      </c>
      <c r="Y12" s="37">
        <v>15</v>
      </c>
      <c r="Z12" s="37">
        <v>15</v>
      </c>
      <c r="AA12" s="37">
        <v>15</v>
      </c>
      <c r="AB12" s="37">
        <v>15</v>
      </c>
      <c r="AC12" s="37">
        <v>15</v>
      </c>
      <c r="AD12" s="37">
        <v>10</v>
      </c>
      <c r="AE12" s="186">
        <f t="shared" si="0"/>
        <v>100</v>
      </c>
      <c r="AF12" s="186" t="s">
        <v>255</v>
      </c>
      <c r="AG12" s="186" t="s">
        <v>255</v>
      </c>
      <c r="AH12" s="186">
        <v>100</v>
      </c>
      <c r="AI12" s="265">
        <f>AVERAGE(AH12:AH14)</f>
        <v>100</v>
      </c>
      <c r="AJ12" s="265" t="s">
        <v>255</v>
      </c>
      <c r="AK12" s="259" t="s">
        <v>114</v>
      </c>
      <c r="AL12" s="259" t="s">
        <v>117</v>
      </c>
      <c r="AM12" s="262" t="s">
        <v>156</v>
      </c>
      <c r="AN12" s="262">
        <v>1</v>
      </c>
      <c r="AO12" s="262" t="s">
        <v>88</v>
      </c>
      <c r="AP12" s="262">
        <v>4</v>
      </c>
      <c r="AQ12" s="277" t="str">
        <f t="shared" ref="AQ12" si="1">IF(AN12+AP12=0," ",IF(OR(AND(AN12=1,AP12=1),AND(AN12=1,AP12=2),AND(AN12=2,AP12=2),AND(AN12=2,AP12=1),AND(AN12=3,AP12=1)),"Bajo",IF(OR(AND(AN12=1,AP12=3),AND(AN12=2,AP12=3),AND(AN12=3,AP12=2),AND(AN12=4,AP12=1)),"Moderado",IF(OR(AND(AN12=1,AP12=4),AND(AN12=2,AP12=4),AND(AN12=3,AP12=3),AND(AN12=4,AP12=2),AND(AN12=4,AP12=3),AND(AN12=5,AP12=1),AND(AN12=5,AP12=2)),"Alto",IF(OR(AND(AN12=2,AP12=5),AND(AN12=1,AP12=5),AND(AN12=3,AP12=5),AND(AN12=3,AP12=4),AND(AN12=4,AP12=4),AND(AN12=4,AP12=5),AND(AN12=5,AP12=3),AND(AN12=5,AP12=4),AND(AN12=5,AP12=5)),"Extremo","")))))</f>
        <v>Alto</v>
      </c>
      <c r="AR12" s="339" t="s">
        <v>387</v>
      </c>
      <c r="AS12" s="339" t="s">
        <v>119</v>
      </c>
      <c r="AT12" s="113">
        <v>43739</v>
      </c>
      <c r="AU12" s="43">
        <v>44134</v>
      </c>
      <c r="AV12" s="35" t="s">
        <v>390</v>
      </c>
      <c r="AW12" s="44" t="s">
        <v>355</v>
      </c>
      <c r="AX12" s="42">
        <v>100</v>
      </c>
      <c r="AY12" s="42" t="s">
        <v>359</v>
      </c>
      <c r="AZ12" s="42" t="s">
        <v>362</v>
      </c>
      <c r="BA12" s="48" t="s">
        <v>363</v>
      </c>
      <c r="BB12" s="113">
        <v>43860</v>
      </c>
      <c r="BC12" s="35" t="s">
        <v>391</v>
      </c>
      <c r="BD12" s="46" t="s">
        <v>355</v>
      </c>
      <c r="BE12" s="229" t="s">
        <v>392</v>
      </c>
      <c r="BF12" s="230" t="s">
        <v>432</v>
      </c>
      <c r="BG12" s="226">
        <v>43948</v>
      </c>
      <c r="BH12" s="137" t="s">
        <v>355</v>
      </c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3" customFormat="1" ht="55.5" customHeight="1" x14ac:dyDescent="0.25">
      <c r="A13"/>
      <c r="B13"/>
      <c r="C13" s="243"/>
      <c r="D13" s="251"/>
      <c r="E13" s="125" t="s">
        <v>351</v>
      </c>
      <c r="F13" s="29"/>
      <c r="G13" s="54" t="s">
        <v>139</v>
      </c>
      <c r="H13" s="54" t="s">
        <v>151</v>
      </c>
      <c r="I13" s="29"/>
      <c r="J13" s="254"/>
      <c r="K13" s="251"/>
      <c r="L13" s="257"/>
      <c r="M13" s="337"/>
      <c r="O13" s="404"/>
      <c r="P13" s="407"/>
      <c r="Q13" s="263"/>
      <c r="R13" s="269"/>
      <c r="S13" s="272"/>
      <c r="T13" s="410"/>
      <c r="U13" s="324"/>
      <c r="V13" s="126"/>
      <c r="W13" s="21"/>
      <c r="X13" s="30"/>
      <c r="Y13" s="30"/>
      <c r="Z13" s="30"/>
      <c r="AA13" s="30"/>
      <c r="AB13" s="30"/>
      <c r="AC13" s="30"/>
      <c r="AD13" s="30"/>
      <c r="AE13" s="27"/>
      <c r="AF13" s="27"/>
      <c r="AG13" s="27"/>
      <c r="AH13" s="27"/>
      <c r="AI13" s="266"/>
      <c r="AJ13" s="266"/>
      <c r="AK13" s="260"/>
      <c r="AL13" s="260"/>
      <c r="AM13" s="263"/>
      <c r="AN13" s="263"/>
      <c r="AO13" s="263"/>
      <c r="AP13" s="263"/>
      <c r="AQ13" s="278"/>
      <c r="AR13" s="340"/>
      <c r="AS13" s="340"/>
      <c r="AT13" s="245">
        <v>43739</v>
      </c>
      <c r="AU13" s="247">
        <v>44134</v>
      </c>
      <c r="AV13" s="234" t="s">
        <v>388</v>
      </c>
      <c r="AW13" s="249" t="s">
        <v>355</v>
      </c>
      <c r="AX13" s="234">
        <v>1</v>
      </c>
      <c r="AY13" s="234" t="s">
        <v>389</v>
      </c>
      <c r="AZ13" s="234" t="s">
        <v>364</v>
      </c>
      <c r="BA13" s="412" t="s">
        <v>365</v>
      </c>
      <c r="BB13" s="414">
        <v>44012</v>
      </c>
      <c r="BC13" s="234" t="s">
        <v>394</v>
      </c>
      <c r="BD13" s="236" t="s">
        <v>355</v>
      </c>
      <c r="BE13" s="238" t="s">
        <v>393</v>
      </c>
      <c r="BF13" s="381" t="s">
        <v>433</v>
      </c>
      <c r="BG13" s="382">
        <v>43948</v>
      </c>
      <c r="BH13" s="384" t="s">
        <v>355</v>
      </c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3" customFormat="1" ht="55.5" customHeight="1" thickBot="1" x14ac:dyDescent="0.3">
      <c r="A14"/>
      <c r="B14"/>
      <c r="C14" s="244"/>
      <c r="D14" s="252"/>
      <c r="E14" s="38" t="s">
        <v>352</v>
      </c>
      <c r="F14" s="39"/>
      <c r="G14" s="39" t="s">
        <v>139</v>
      </c>
      <c r="H14" s="39" t="s">
        <v>151</v>
      </c>
      <c r="I14" s="39"/>
      <c r="J14" s="255"/>
      <c r="K14" s="252"/>
      <c r="L14" s="258"/>
      <c r="M14" s="338"/>
      <c r="N14" s="58"/>
      <c r="O14" s="405"/>
      <c r="P14" s="408"/>
      <c r="Q14" s="264"/>
      <c r="R14" s="270"/>
      <c r="S14" s="273"/>
      <c r="T14" s="411"/>
      <c r="U14" s="325"/>
      <c r="V14" s="127" t="s">
        <v>385</v>
      </c>
      <c r="W14" s="40" t="s">
        <v>6</v>
      </c>
      <c r="X14" s="41">
        <v>15</v>
      </c>
      <c r="Y14" s="41">
        <v>15</v>
      </c>
      <c r="Z14" s="41">
        <v>15</v>
      </c>
      <c r="AA14" s="41">
        <v>15</v>
      </c>
      <c r="AB14" s="41">
        <v>15</v>
      </c>
      <c r="AC14" s="41">
        <v>15</v>
      </c>
      <c r="AD14" s="41">
        <v>10</v>
      </c>
      <c r="AE14" s="51">
        <f t="shared" si="0"/>
        <v>100</v>
      </c>
      <c r="AF14" s="51" t="s">
        <v>255</v>
      </c>
      <c r="AG14" s="51" t="s">
        <v>255</v>
      </c>
      <c r="AH14" s="51">
        <v>100</v>
      </c>
      <c r="AI14" s="267"/>
      <c r="AJ14" s="267"/>
      <c r="AK14" s="261"/>
      <c r="AL14" s="261"/>
      <c r="AM14" s="264"/>
      <c r="AN14" s="264"/>
      <c r="AO14" s="264"/>
      <c r="AP14" s="264"/>
      <c r="AQ14" s="279"/>
      <c r="AR14" s="341"/>
      <c r="AS14" s="341"/>
      <c r="AT14" s="246"/>
      <c r="AU14" s="248"/>
      <c r="AV14" s="235"/>
      <c r="AW14" s="237"/>
      <c r="AX14" s="235"/>
      <c r="AY14" s="235"/>
      <c r="AZ14" s="235"/>
      <c r="BA14" s="413"/>
      <c r="BB14" s="246"/>
      <c r="BC14" s="235"/>
      <c r="BD14" s="237"/>
      <c r="BE14" s="239"/>
      <c r="BF14" s="381"/>
      <c r="BG14" s="383"/>
      <c r="BH14" s="385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x14ac:dyDescent="0.25">
      <c r="AM15" s="13"/>
      <c r="AO15" s="13"/>
      <c r="AR15" s="13"/>
      <c r="AS15" s="13"/>
      <c r="AT15" s="24"/>
      <c r="AU15" s="24"/>
    </row>
    <row r="17" spans="3:5" x14ac:dyDescent="0.25">
      <c r="C17" s="223" t="s">
        <v>418</v>
      </c>
      <c r="D17" s="392" t="s">
        <v>437</v>
      </c>
      <c r="E17" s="393"/>
    </row>
    <row r="18" spans="3:5" ht="15" customHeight="1" x14ac:dyDescent="0.25">
      <c r="C18" s="223" t="s">
        <v>419</v>
      </c>
      <c r="D18" s="394" t="s">
        <v>436</v>
      </c>
      <c r="E18" s="394"/>
    </row>
    <row r="19" spans="3:5" ht="26.25" x14ac:dyDescent="0.25">
      <c r="C19" s="223" t="s">
        <v>420</v>
      </c>
      <c r="D19" s="332" t="s">
        <v>421</v>
      </c>
      <c r="E19" s="333"/>
    </row>
  </sheetData>
  <dataConsolidate/>
  <mergeCells count="105">
    <mergeCell ref="BF5:BH6"/>
    <mergeCell ref="BF7:BH7"/>
    <mergeCell ref="BF13:BF14"/>
    <mergeCell ref="BG13:BG14"/>
    <mergeCell ref="BH13:BH14"/>
    <mergeCell ref="BB1:BE2"/>
    <mergeCell ref="BB3:BE4"/>
    <mergeCell ref="D17:E17"/>
    <mergeCell ref="D18:E18"/>
    <mergeCell ref="AT5:BE6"/>
    <mergeCell ref="BB7:BE7"/>
    <mergeCell ref="AT7:BA7"/>
    <mergeCell ref="AF7:AF8"/>
    <mergeCell ref="O12:O14"/>
    <mergeCell ref="P12:P14"/>
    <mergeCell ref="Q12:Q14"/>
    <mergeCell ref="T12:T14"/>
    <mergeCell ref="U12:U14"/>
    <mergeCell ref="AP12:AP14"/>
    <mergeCell ref="AY13:AY14"/>
    <mergeCell ref="AZ13:AZ14"/>
    <mergeCell ref="BA13:BA14"/>
    <mergeCell ref="BB13:BB14"/>
    <mergeCell ref="AS9:AS11"/>
    <mergeCell ref="D19:E19"/>
    <mergeCell ref="F7:F8"/>
    <mergeCell ref="G7:G8"/>
    <mergeCell ref="AK12:AK14"/>
    <mergeCell ref="M12:M14"/>
    <mergeCell ref="AQ12:AQ14"/>
    <mergeCell ref="AR12:AR14"/>
    <mergeCell ref="AS12:AS14"/>
    <mergeCell ref="C5:O5"/>
    <mergeCell ref="P5:AQ5"/>
    <mergeCell ref="AR5:AR8"/>
    <mergeCell ref="AS5:AS8"/>
    <mergeCell ref="C6:C8"/>
    <mergeCell ref="D6:D8"/>
    <mergeCell ref="E6:E8"/>
    <mergeCell ref="F6:H6"/>
    <mergeCell ref="I6:I8"/>
    <mergeCell ref="J6:J8"/>
    <mergeCell ref="L6:L8"/>
    <mergeCell ref="AM7:AQ7"/>
    <mergeCell ref="V6:AQ6"/>
    <mergeCell ref="H7:H8"/>
    <mergeCell ref="AI7:AI8"/>
    <mergeCell ref="AJ7:AJ8"/>
    <mergeCell ref="C9:C11"/>
    <mergeCell ref="D9:D11"/>
    <mergeCell ref="J9:J11"/>
    <mergeCell ref="K9:K11"/>
    <mergeCell ref="L9:L11"/>
    <mergeCell ref="AG7:AG8"/>
    <mergeCell ref="AH7:AH8"/>
    <mergeCell ref="V7:V8"/>
    <mergeCell ref="W7:W8"/>
    <mergeCell ref="AE7:AE8"/>
    <mergeCell ref="O6:O8"/>
    <mergeCell ref="P6:U6"/>
    <mergeCell ref="P7:U7"/>
    <mergeCell ref="T9:T11"/>
    <mergeCell ref="R9:R11"/>
    <mergeCell ref="S9:S11"/>
    <mergeCell ref="U9:U11"/>
    <mergeCell ref="O9:O11"/>
    <mergeCell ref="P9:P11"/>
    <mergeCell ref="Q9:Q11"/>
    <mergeCell ref="K6:K8"/>
    <mergeCell ref="M6:M8"/>
    <mergeCell ref="N6:N8"/>
    <mergeCell ref="AO9:AO11"/>
    <mergeCell ref="AP9:AP11"/>
    <mergeCell ref="AI9:AI11"/>
    <mergeCell ref="AJ9:AJ11"/>
    <mergeCell ref="AK9:AK11"/>
    <mergeCell ref="AL9:AL11"/>
    <mergeCell ref="AM9:AM11"/>
    <mergeCell ref="AN9:AN11"/>
    <mergeCell ref="M9:M11"/>
    <mergeCell ref="AK7:AL7"/>
    <mergeCell ref="BC13:BC14"/>
    <mergeCell ref="BD13:BD14"/>
    <mergeCell ref="BE13:BE14"/>
    <mergeCell ref="V9:V10"/>
    <mergeCell ref="C12:C14"/>
    <mergeCell ref="AT13:AT14"/>
    <mergeCell ref="AU13:AU14"/>
    <mergeCell ref="AV13:AV14"/>
    <mergeCell ref="AW13:AW14"/>
    <mergeCell ref="AX13:AX14"/>
    <mergeCell ref="D12:D14"/>
    <mergeCell ref="J12:J14"/>
    <mergeCell ref="K12:K14"/>
    <mergeCell ref="L12:L14"/>
    <mergeCell ref="AL12:AL14"/>
    <mergeCell ref="AM12:AM14"/>
    <mergeCell ref="AO12:AO14"/>
    <mergeCell ref="AI12:AI14"/>
    <mergeCell ref="AJ12:AJ14"/>
    <mergeCell ref="R12:R14"/>
    <mergeCell ref="S12:S14"/>
    <mergeCell ref="AN12:AN14"/>
    <mergeCell ref="AR9:AR11"/>
    <mergeCell ref="AQ9:AQ11"/>
  </mergeCells>
  <conditionalFormatting sqref="AS9">
    <cfRule type="containsBlanks" dxfId="49" priority="158">
      <formula>LEN(TRIM(AS9))=0</formula>
    </cfRule>
    <cfRule type="containsText" dxfId="48" priority="159" operator="containsText" text="extrema">
      <formula>NOT(ISERROR(SEARCH("extrema",AS9)))</formula>
    </cfRule>
    <cfRule type="containsText" dxfId="47" priority="160" operator="containsText" text="alta">
      <formula>NOT(ISERROR(SEARCH("alta",AS9)))</formula>
    </cfRule>
    <cfRule type="containsText" dxfId="46" priority="161" operator="containsText" text="moderada">
      <formula>NOT(ISERROR(SEARCH("moderada",AS9)))</formula>
    </cfRule>
    <cfRule type="containsText" dxfId="45" priority="162" operator="containsText" text="baja">
      <formula>NOT(ISERROR(SEARCH("baja",AS9)))</formula>
    </cfRule>
  </conditionalFormatting>
  <conditionalFormatting sqref="U9">
    <cfRule type="containsBlanks" dxfId="44" priority="156">
      <formula>LEN(TRIM(U9))=0</formula>
    </cfRule>
    <cfRule type="containsText" dxfId="43" priority="157" operator="containsText" text="alto">
      <formula>NOT(ISERROR(SEARCH("alto",U9)))</formula>
    </cfRule>
  </conditionalFormatting>
  <conditionalFormatting sqref="AQ9 AQ12">
    <cfRule type="containsBlanks" dxfId="42" priority="148">
      <formula>LEN(TRIM(AQ9))=0</formula>
    </cfRule>
    <cfRule type="containsText" dxfId="41" priority="149" operator="containsText" text="alto">
      <formula>NOT(ISERROR(SEARCH("alto",AQ9)))</formula>
    </cfRule>
  </conditionalFormatting>
  <conditionalFormatting sqref="AR12:AS12 AR13:AR14">
    <cfRule type="containsBlanks" dxfId="40" priority="17">
      <formula>LEN(TRIM(AR12))=0</formula>
    </cfRule>
    <cfRule type="containsText" dxfId="39" priority="17" operator="containsText" text="extrema">
      <formula>NOT(ISERROR(SEARCH("extrema",AR12)))</formula>
    </cfRule>
    <cfRule type="containsText" dxfId="38" priority="17" operator="containsText" text="alta">
      <formula>NOT(ISERROR(SEARCH("alta",AR12)))</formula>
    </cfRule>
    <cfRule type="containsText" dxfId="37" priority="17" operator="containsText" text="moderada">
      <formula>NOT(ISERROR(SEARCH("moderada",AR12)))</formula>
    </cfRule>
    <cfRule type="containsText" dxfId="36" priority="17" operator="containsText" text="baja">
      <formula>NOT(ISERROR(SEARCH("baja",AR12)))</formula>
    </cfRule>
  </conditionalFormatting>
  <conditionalFormatting sqref="U12">
    <cfRule type="containsBlanks" dxfId="35" priority="15">
      <formula>LEN(TRIM(U12))=0</formula>
    </cfRule>
    <cfRule type="containsText" dxfId="34" priority="15" operator="containsText" text="alto">
      <formula>NOT(ISERROR(SEARCH("alto",U12)))</formula>
    </cfRule>
  </conditionalFormatting>
  <conditionalFormatting sqref="U12">
    <cfRule type="containsText" dxfId="33" priority="16" operator="containsText" text="Extremo">
      <formula>NOT(ISERROR(SEARCH("Extremo",U12)))</formula>
    </cfRule>
    <cfRule type="containsText" dxfId="32" priority="18" operator="containsText" text="Moderado">
      <formula>NOT(ISERROR(SEARCH("Moderado",U12)))</formula>
    </cfRule>
    <cfRule type="containsText" dxfId="31" priority="19" operator="containsText" text="Alto">
      <formula>NOT(ISERROR(SEARCH("Alto",U12)))</formula>
    </cfRule>
    <cfRule type="containsText" dxfId="30" priority="20" operator="containsText" text="Extremo">
      <formula>NOT(ISERROR(SEARCH("Extremo",U12)))</formula>
    </cfRule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29" priority="173" operator="containsText" text="Bajo">
      <formula>NOT(ISERROR(SEARCH("Bajo",U12)))</formula>
    </cfRule>
  </conditionalFormatting>
  <conditionalFormatting sqref="U9">
    <cfRule type="containsText" dxfId="28" priority="239" operator="containsText" text="Extremo">
      <formula>NOT(ISERROR(SEARCH("Extremo",U9)))</formula>
    </cfRule>
    <cfRule type="containsText" dxfId="27" priority="240" operator="containsText" text="Bajo">
      <formula>NOT(ISERROR(SEARCH("Bajo",U9)))</formula>
    </cfRule>
    <cfRule type="containsText" dxfId="26" priority="241" operator="containsText" text="Moderado">
      <formula>NOT(ISERROR(SEARCH("Moderado",U9)))</formula>
    </cfRule>
    <cfRule type="containsText" dxfId="25" priority="242" operator="containsText" text="Alto">
      <formula>NOT(ISERROR(SEARCH("Alto",U9)))</formula>
    </cfRule>
    <cfRule type="containsText" dxfId="24" priority="243" operator="containsText" text="Extremo">
      <formula>NOT(ISERROR(SEARCH("Extremo",U9)))</formula>
    </cfRule>
    <cfRule type="colorScale" priority="2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9 AQ12">
    <cfRule type="containsText" dxfId="23" priority="245" operator="containsText" text="Extremo">
      <formula>NOT(ISERROR(SEARCH("Extremo",AQ9)))</formula>
    </cfRule>
    <cfRule type="containsText" dxfId="22" priority="246" operator="containsText" text="Bajo">
      <formula>NOT(ISERROR(SEARCH("Bajo",AQ9)))</formula>
    </cfRule>
    <cfRule type="containsText" dxfId="21" priority="247" operator="containsText" text="Moderado">
      <formula>NOT(ISERROR(SEARCH("Moderado",AQ9)))</formula>
    </cfRule>
    <cfRule type="containsText" dxfId="20" priority="248" operator="containsText" text="Alto">
      <formula>NOT(ISERROR(SEARCH("Alto",AQ9)))</formula>
    </cfRule>
    <cfRule type="containsText" dxfId="19" priority="249" operator="containsText" text="Extremo">
      <formula>NOT(ISERROR(SEARCH("Extremo",AQ9)))</formula>
    </cfRule>
    <cfRule type="colorScale" priority="2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R9 R12</xm:sqref>
        </x14:dataValidation>
        <x14:dataValidation type="list" allowBlank="1" showInputMessage="1" showErrorMessage="1">
          <x14:formula1>
            <xm:f>Criterios!$A$3:$A$12</xm:f>
          </x14:formula1>
          <xm:sqref>M9 M12</xm:sqref>
        </x14:dataValidation>
        <x14:dataValidation type="list" allowBlank="1" showInputMessage="1" showErrorMessage="1">
          <x14:formula1>
            <xm:f>Criterios!$N$3:$N$6</xm:f>
          </x14:formula1>
          <xm:sqref>AS9 AS12</xm:sqref>
        </x14:dataValidation>
        <x14:dataValidation type="list" allowBlank="1" showInputMessage="1" showErrorMessage="1">
          <x14:formula1>
            <xm:f>Criterios!$M$3:$M$5</xm:f>
          </x14:formula1>
          <xm:sqref>AL9 AL12</xm:sqref>
        </x14:dataValidation>
        <x14:dataValidation type="list" allowBlank="1" showInputMessage="1" showErrorMessage="1">
          <x14:formula1>
            <xm:f>Criterios!$F$3:$F$7</xm:f>
          </x14:formula1>
          <xm:sqref>P9 AM9 P12:P14 AM12:AM14</xm:sqref>
        </x14:dataValidation>
        <x14:dataValidation type="list" allowBlank="1" showInputMessage="1" showErrorMessage="1">
          <x14:formula1>
            <xm:f>Criterios!$H$3:$H$7</xm:f>
          </x14:formula1>
          <xm:sqref>S9 AO9 S12:S14 AO12:AO14</xm:sqref>
        </x14:dataValidation>
        <x14:dataValidation type="list" allowBlank="1" showInputMessage="1" showErrorMessage="1">
          <x14:formula1>
            <xm:f>Criterios!$G$3:$G$7</xm:f>
          </x14:formula1>
          <xm:sqref>Q9 AN9 Q12 AN12</xm:sqref>
        </x14:dataValidation>
        <x14:dataValidation type="list" allowBlank="1" showInputMessage="1" showErrorMessage="1">
          <x14:formula1>
            <xm:f>Criterios!$I$3:$I$7</xm:f>
          </x14:formula1>
          <xm:sqref>T9 AP9 T12 AP12</xm:sqref>
        </x14:dataValidation>
        <x14:dataValidation type="list" allowBlank="1" showInputMessage="1" showErrorMessage="1">
          <x14:formula1>
            <xm:f>'Solidez de los controles'!$C$5:$C$7</xm:f>
          </x14:formula1>
          <xm:sqref>AJ9 AJ12 AF9:AG14</xm:sqref>
        </x14:dataValidation>
        <x14:dataValidation type="list" allowBlank="1" showInputMessage="1" showErrorMessage="1">
          <x14:formula1>
            <xm:f>Criterios!$D$3:$D$10</xm:f>
          </x14:formula1>
          <xm:sqref>H9:H14</xm:sqref>
        </x14:dataValidation>
        <x14:dataValidation type="list" allowBlank="1" showInputMessage="1" showErrorMessage="1">
          <x14:formula1>
            <xm:f>Criterios!$C$3:$C$9</xm:f>
          </x14:formula1>
          <xm:sqref>G9:G14</xm:sqref>
        </x14:dataValidation>
        <x14:dataValidation type="list" allowBlank="1" showInputMessage="1" showErrorMessage="1">
          <x14:formula1>
            <xm:f>Criterios!$B$3:$B$9</xm:f>
          </x14:formula1>
          <xm:sqref>F9:F14</xm:sqref>
        </x14:dataValidation>
        <x14:dataValidation type="list" allowBlank="1" showInputMessage="1" showErrorMessage="1">
          <x14:formula1>
            <xm:f>Criterios!$K$3:$K$5</xm:f>
          </x14:formula1>
          <xm:sqref>W9:W14</xm:sqref>
        </x14:dataValidation>
        <x14:dataValidation type="list" allowBlank="1" showInputMessage="1" showErrorMessage="1">
          <x14:formula1>
            <xm:f>Criterios!$L$3:$L$5</xm:f>
          </x14:formula1>
          <xm:sqref>AK9:AK14</xm:sqref>
        </x14:dataValidation>
        <x14:dataValidation type="list" allowBlank="1" showInputMessage="1" showErrorMessage="1">
          <x14:formula1>
            <xm:f>'Solidez de los controles'!$H$11:$H$13</xm:f>
          </x14:formula1>
          <xm:sqref>AH9:AH14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F21" sqref="F2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15" t="s">
        <v>43</v>
      </c>
      <c r="E3" s="415"/>
      <c r="F3" s="415"/>
      <c r="G3" s="415"/>
      <c r="H3" s="415"/>
    </row>
    <row r="6" spans="2:10" ht="50.1" customHeight="1" x14ac:dyDescent="0.25">
      <c r="C6" s="33" t="s">
        <v>90</v>
      </c>
      <c r="D6" s="120"/>
      <c r="E6" s="120"/>
      <c r="F6" s="119"/>
      <c r="G6" s="119"/>
      <c r="H6" s="119"/>
      <c r="J6" s="7" t="s">
        <v>35</v>
      </c>
    </row>
    <row r="7" spans="2:10" ht="50.1" customHeight="1" x14ac:dyDescent="0.25">
      <c r="C7" s="33" t="s">
        <v>91</v>
      </c>
      <c r="D7" s="121"/>
      <c r="E7" s="120"/>
      <c r="F7" s="120"/>
      <c r="G7" s="119"/>
      <c r="H7" s="119"/>
      <c r="J7" s="2" t="s">
        <v>2</v>
      </c>
    </row>
    <row r="8" spans="2:10" ht="50.1" customHeight="1" x14ac:dyDescent="0.25">
      <c r="B8" s="6" t="s">
        <v>42</v>
      </c>
      <c r="C8" s="33" t="s">
        <v>92</v>
      </c>
      <c r="D8" s="122"/>
      <c r="E8" s="121"/>
      <c r="F8" s="120"/>
      <c r="G8" s="119"/>
      <c r="H8" s="119" t="s">
        <v>386</v>
      </c>
      <c r="J8" s="3" t="s">
        <v>4</v>
      </c>
    </row>
    <row r="9" spans="2:10" ht="50.1" customHeight="1" x14ac:dyDescent="0.25">
      <c r="C9" s="33" t="s">
        <v>94</v>
      </c>
      <c r="D9" s="122"/>
      <c r="E9" s="122"/>
      <c r="F9" s="121"/>
      <c r="G9" s="120"/>
      <c r="H9" s="119"/>
      <c r="J9" s="4" t="s">
        <v>1</v>
      </c>
    </row>
    <row r="10" spans="2:10" ht="50.1" customHeight="1" x14ac:dyDescent="0.25">
      <c r="C10" s="33" t="s">
        <v>284</v>
      </c>
      <c r="D10" s="122"/>
      <c r="E10" s="122"/>
      <c r="F10" s="121"/>
      <c r="G10" s="120"/>
      <c r="H10" s="119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96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16" t="s">
        <v>41</v>
      </c>
      <c r="E14" s="416"/>
      <c r="F14" s="416"/>
      <c r="G14" s="416"/>
      <c r="H14" s="416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L11" sqref="L1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15" t="s">
        <v>44</v>
      </c>
      <c r="E3" s="415"/>
      <c r="F3" s="415"/>
      <c r="G3" s="415"/>
      <c r="H3" s="415"/>
    </row>
    <row r="6" spans="2:10" ht="50.1" customHeight="1" x14ac:dyDescent="0.25">
      <c r="C6" s="33" t="s">
        <v>90</v>
      </c>
      <c r="D6" s="120"/>
      <c r="E6" s="120"/>
      <c r="F6" s="119"/>
      <c r="G6" s="119"/>
      <c r="H6" s="119"/>
      <c r="J6" s="7" t="s">
        <v>35</v>
      </c>
    </row>
    <row r="7" spans="2:10" ht="50.1" customHeight="1" x14ac:dyDescent="0.25">
      <c r="C7" s="33" t="s">
        <v>91</v>
      </c>
      <c r="D7" s="121"/>
      <c r="E7" s="120"/>
      <c r="F7" s="120"/>
      <c r="G7" s="119"/>
      <c r="H7" s="119"/>
      <c r="J7" s="2" t="s">
        <v>2</v>
      </c>
    </row>
    <row r="8" spans="2:10" ht="50.1" customHeight="1" x14ac:dyDescent="0.25">
      <c r="B8" s="6" t="s">
        <v>42</v>
      </c>
      <c r="C8" s="33" t="s">
        <v>92</v>
      </c>
      <c r="D8" s="122"/>
      <c r="E8" s="121"/>
      <c r="F8" s="120"/>
      <c r="G8" s="119"/>
      <c r="H8" s="119"/>
      <c r="J8" s="3" t="s">
        <v>4</v>
      </c>
    </row>
    <row r="9" spans="2:10" ht="50.1" customHeight="1" x14ac:dyDescent="0.25">
      <c r="C9" s="33" t="s">
        <v>94</v>
      </c>
      <c r="D9" s="122"/>
      <c r="E9" s="122"/>
      <c r="F9" s="121"/>
      <c r="G9" s="120"/>
      <c r="H9" s="119"/>
      <c r="J9" s="4" t="s">
        <v>1</v>
      </c>
    </row>
    <row r="10" spans="2:10" ht="50.1" customHeight="1" x14ac:dyDescent="0.25">
      <c r="C10" s="33" t="s">
        <v>284</v>
      </c>
      <c r="D10" s="122"/>
      <c r="E10" s="122"/>
      <c r="F10" s="121"/>
      <c r="G10" s="120" t="s">
        <v>386</v>
      </c>
      <c r="H10" s="119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283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16" t="s">
        <v>41</v>
      </c>
      <c r="E14" s="416"/>
      <c r="F14" s="416"/>
      <c r="G14" s="416"/>
      <c r="H14" s="416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opLeftCell="E16" zoomScale="80" zoomScaleNormal="80" workbookViewId="0">
      <selection activeCell="E1" sqref="E1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437" t="s">
        <v>224</v>
      </c>
      <c r="D3" s="438"/>
      <c r="E3" s="438"/>
      <c r="F3" s="438"/>
      <c r="G3" s="439"/>
    </row>
    <row r="4" spans="2:13" s="64" customFormat="1" ht="33.75" customHeight="1" thickBot="1" x14ac:dyDescent="0.3">
      <c r="C4" s="75" t="s">
        <v>199</v>
      </c>
      <c r="D4" s="76" t="s">
        <v>221</v>
      </c>
      <c r="E4" s="428" t="s">
        <v>222</v>
      </c>
      <c r="F4" s="428"/>
      <c r="G4" s="77" t="s">
        <v>223</v>
      </c>
    </row>
    <row r="5" spans="2:13" ht="46.5" customHeight="1" x14ac:dyDescent="0.25">
      <c r="C5" s="72">
        <v>5</v>
      </c>
      <c r="D5" s="73" t="s">
        <v>25</v>
      </c>
      <c r="E5" s="429" t="s">
        <v>227</v>
      </c>
      <c r="F5" s="429"/>
      <c r="G5" s="74" t="s">
        <v>232</v>
      </c>
    </row>
    <row r="6" spans="2:13" ht="45" customHeight="1" x14ac:dyDescent="0.25">
      <c r="C6" s="67">
        <v>4</v>
      </c>
      <c r="D6" s="65" t="s">
        <v>24</v>
      </c>
      <c r="E6" s="430" t="s">
        <v>226</v>
      </c>
      <c r="F6" s="430"/>
      <c r="G6" s="68" t="s">
        <v>231</v>
      </c>
    </row>
    <row r="7" spans="2:13" ht="33.75" customHeight="1" x14ac:dyDescent="0.25">
      <c r="C7" s="67">
        <v>3</v>
      </c>
      <c r="D7" s="65" t="s">
        <v>26</v>
      </c>
      <c r="E7" s="430" t="s">
        <v>228</v>
      </c>
      <c r="F7" s="430"/>
      <c r="G7" s="68" t="s">
        <v>234</v>
      </c>
    </row>
    <row r="8" spans="2:13" ht="45" customHeight="1" x14ac:dyDescent="0.25">
      <c r="C8" s="67">
        <v>2</v>
      </c>
      <c r="D8" s="65" t="s">
        <v>27</v>
      </c>
      <c r="E8" s="430" t="s">
        <v>229</v>
      </c>
      <c r="F8" s="430"/>
      <c r="G8" s="68" t="s">
        <v>233</v>
      </c>
    </row>
    <row r="9" spans="2:13" ht="45.75" customHeight="1" thickBot="1" x14ac:dyDescent="0.3">
      <c r="C9" s="69">
        <v>1</v>
      </c>
      <c r="D9" s="70" t="s">
        <v>225</v>
      </c>
      <c r="E9" s="431" t="s">
        <v>230</v>
      </c>
      <c r="F9" s="431"/>
      <c r="G9" s="71" t="s">
        <v>235</v>
      </c>
    </row>
    <row r="10" spans="2:13" ht="15.75" thickBot="1" x14ac:dyDescent="0.3">
      <c r="C10" s="66"/>
      <c r="D10" s="66"/>
      <c r="E10" s="66"/>
    </row>
    <row r="11" spans="2:13" ht="52.5" customHeight="1" thickBot="1" x14ac:dyDescent="0.3">
      <c r="B11" s="417"/>
      <c r="C11" s="424" t="s">
        <v>212</v>
      </c>
      <c r="D11" s="425"/>
      <c r="E11" s="425"/>
      <c r="F11" s="425"/>
      <c r="G11" s="426"/>
      <c r="I11" s="424" t="s">
        <v>241</v>
      </c>
      <c r="J11" s="425"/>
      <c r="K11" s="425"/>
      <c r="L11" s="425"/>
      <c r="M11" s="426"/>
    </row>
    <row r="12" spans="2:13" ht="15.75" customHeight="1" x14ac:dyDescent="0.25">
      <c r="B12" s="417"/>
      <c r="C12" s="418" t="s">
        <v>199</v>
      </c>
      <c r="D12" s="420" t="s">
        <v>202</v>
      </c>
      <c r="E12" s="420"/>
      <c r="F12" s="420" t="s">
        <v>203</v>
      </c>
      <c r="G12" s="422"/>
      <c r="I12" s="418" t="s">
        <v>199</v>
      </c>
      <c r="J12" s="420" t="s">
        <v>202</v>
      </c>
      <c r="K12" s="420"/>
      <c r="L12" s="420" t="s">
        <v>203</v>
      </c>
      <c r="M12" s="422"/>
    </row>
    <row r="13" spans="2:13" ht="38.25" customHeight="1" thickBot="1" x14ac:dyDescent="0.3">
      <c r="B13" s="82"/>
      <c r="C13" s="419"/>
      <c r="D13" s="421"/>
      <c r="E13" s="421"/>
      <c r="F13" s="421"/>
      <c r="G13" s="423"/>
      <c r="I13" s="419"/>
      <c r="J13" s="421"/>
      <c r="K13" s="421"/>
      <c r="L13" s="421"/>
      <c r="M13" s="423"/>
    </row>
    <row r="14" spans="2:13" ht="116.25" customHeight="1" x14ac:dyDescent="0.25">
      <c r="B14" s="82"/>
      <c r="C14" s="85" t="s">
        <v>236</v>
      </c>
      <c r="D14" s="434" t="s">
        <v>204</v>
      </c>
      <c r="E14" s="434"/>
      <c r="F14" s="434" t="s">
        <v>200</v>
      </c>
      <c r="G14" s="435"/>
      <c r="I14" s="85" t="s">
        <v>236</v>
      </c>
      <c r="J14" s="434" t="s">
        <v>242</v>
      </c>
      <c r="K14" s="434"/>
      <c r="L14" s="434" t="s">
        <v>243</v>
      </c>
      <c r="M14" s="435"/>
    </row>
    <row r="15" spans="2:13" ht="116.25" customHeight="1" x14ac:dyDescent="0.25">
      <c r="B15" s="82"/>
      <c r="C15" s="83" t="s">
        <v>237</v>
      </c>
      <c r="D15" s="432" t="s">
        <v>205</v>
      </c>
      <c r="E15" s="432"/>
      <c r="F15" s="432" t="s">
        <v>206</v>
      </c>
      <c r="G15" s="433"/>
      <c r="I15" s="83" t="s">
        <v>237</v>
      </c>
      <c r="J15" s="432" t="s">
        <v>244</v>
      </c>
      <c r="K15" s="432"/>
      <c r="L15" s="432" t="s">
        <v>245</v>
      </c>
      <c r="M15" s="433"/>
    </row>
    <row r="16" spans="2:13" ht="140.25" customHeight="1" x14ac:dyDescent="0.25">
      <c r="C16" s="83" t="s">
        <v>238</v>
      </c>
      <c r="D16" s="432" t="s">
        <v>207</v>
      </c>
      <c r="E16" s="432"/>
      <c r="F16" s="432" t="s">
        <v>201</v>
      </c>
      <c r="G16" s="433"/>
      <c r="I16" s="83" t="s">
        <v>238</v>
      </c>
      <c r="J16" s="432" t="s">
        <v>246</v>
      </c>
      <c r="K16" s="432"/>
      <c r="L16" s="432" t="s">
        <v>247</v>
      </c>
      <c r="M16" s="433"/>
    </row>
    <row r="17" spans="3:13" ht="124.5" customHeight="1" x14ac:dyDescent="0.25">
      <c r="C17" s="83" t="s">
        <v>239</v>
      </c>
      <c r="D17" s="432" t="s">
        <v>209</v>
      </c>
      <c r="E17" s="432"/>
      <c r="F17" s="432" t="s">
        <v>208</v>
      </c>
      <c r="G17" s="433"/>
      <c r="I17" s="83" t="s">
        <v>239</v>
      </c>
      <c r="J17" s="432" t="s">
        <v>248</v>
      </c>
      <c r="K17" s="432"/>
      <c r="L17" s="432" t="s">
        <v>249</v>
      </c>
      <c r="M17" s="433"/>
    </row>
    <row r="18" spans="3:13" ht="139.5" customHeight="1" thickBot="1" x14ac:dyDescent="0.3">
      <c r="C18" s="84" t="s">
        <v>240</v>
      </c>
      <c r="D18" s="427" t="s">
        <v>211</v>
      </c>
      <c r="E18" s="427"/>
      <c r="F18" s="427" t="s">
        <v>210</v>
      </c>
      <c r="G18" s="436"/>
      <c r="I18" s="84" t="s">
        <v>240</v>
      </c>
      <c r="J18" s="427" t="s">
        <v>250</v>
      </c>
      <c r="K18" s="427"/>
      <c r="L18" s="427" t="s">
        <v>251</v>
      </c>
      <c r="M18" s="436"/>
    </row>
  </sheetData>
  <mergeCells count="36"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B11:B12"/>
    <mergeCell ref="C12:C13"/>
    <mergeCell ref="D12:E13"/>
    <mergeCell ref="F12:G13"/>
    <mergeCell ref="C11:G11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B26" zoomScale="80" zoomScaleNormal="80" workbookViewId="0">
      <selection activeCell="F35" sqref="F35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63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44" t="s">
        <v>316</v>
      </c>
      <c r="D2" s="444"/>
      <c r="E2" s="444"/>
      <c r="F2" s="445"/>
    </row>
    <row r="3" spans="3:9" ht="30" customHeight="1" thickBot="1" x14ac:dyDescent="0.3">
      <c r="C3" s="442" t="s">
        <v>253</v>
      </c>
      <c r="D3" s="454"/>
      <c r="E3" s="443"/>
      <c r="F3" s="94"/>
      <c r="G3" s="442" t="s">
        <v>260</v>
      </c>
      <c r="H3" s="443"/>
      <c r="I3" s="94"/>
    </row>
    <row r="4" spans="3:9" ht="36" customHeight="1" thickBot="1" x14ac:dyDescent="0.3">
      <c r="C4" s="89" t="s">
        <v>252</v>
      </c>
      <c r="D4" s="446" t="s">
        <v>254</v>
      </c>
      <c r="E4" s="447"/>
      <c r="G4" s="89" t="s">
        <v>252</v>
      </c>
      <c r="H4" s="93" t="s">
        <v>261</v>
      </c>
    </row>
    <row r="5" spans="3:9" ht="33.75" customHeight="1" x14ac:dyDescent="0.25">
      <c r="C5" s="90" t="s">
        <v>255</v>
      </c>
      <c r="D5" s="448" t="s">
        <v>257</v>
      </c>
      <c r="E5" s="449"/>
      <c r="G5" s="90" t="s">
        <v>255</v>
      </c>
      <c r="H5" s="86" t="s">
        <v>262</v>
      </c>
    </row>
    <row r="6" spans="3:9" ht="33.75" customHeight="1" x14ac:dyDescent="0.25">
      <c r="C6" s="91" t="s">
        <v>4</v>
      </c>
      <c r="D6" s="450" t="s">
        <v>258</v>
      </c>
      <c r="E6" s="451"/>
      <c r="G6" s="91" t="s">
        <v>4</v>
      </c>
      <c r="H6" s="87" t="s">
        <v>263</v>
      </c>
    </row>
    <row r="7" spans="3:9" ht="33.75" customHeight="1" thickBot="1" x14ac:dyDescent="0.3">
      <c r="C7" s="92" t="s">
        <v>256</v>
      </c>
      <c r="D7" s="452" t="s">
        <v>259</v>
      </c>
      <c r="E7" s="453"/>
      <c r="G7" s="92" t="s">
        <v>256</v>
      </c>
      <c r="H7" s="88" t="s">
        <v>264</v>
      </c>
    </row>
    <row r="8" spans="3:9" ht="47.25" customHeight="1" x14ac:dyDescent="0.25"/>
    <row r="9" spans="3:9" ht="36" customHeight="1" thickBot="1" x14ac:dyDescent="0.3">
      <c r="C9" s="440" t="s">
        <v>318</v>
      </c>
      <c r="D9" s="440"/>
      <c r="E9" s="440"/>
      <c r="F9" s="441"/>
    </row>
    <row r="10" spans="3:9" ht="105.75" thickBot="1" x14ac:dyDescent="0.3">
      <c r="C10" s="129" t="s">
        <v>285</v>
      </c>
      <c r="D10" s="129" t="s">
        <v>286</v>
      </c>
      <c r="E10" s="128" t="s">
        <v>308</v>
      </c>
      <c r="F10" s="129" t="s">
        <v>309</v>
      </c>
    </row>
    <row r="11" spans="3:9" ht="27.75" customHeight="1" thickBot="1" x14ac:dyDescent="0.3">
      <c r="C11" s="130" t="s">
        <v>287</v>
      </c>
      <c r="D11" s="131" t="s">
        <v>290</v>
      </c>
      <c r="E11" s="131" t="s">
        <v>291</v>
      </c>
      <c r="F11" s="132" t="s">
        <v>7</v>
      </c>
      <c r="H11" s="8">
        <v>100</v>
      </c>
    </row>
    <row r="12" spans="3:9" ht="27.75" customHeight="1" thickBot="1" x14ac:dyDescent="0.3">
      <c r="C12" s="130" t="s">
        <v>288</v>
      </c>
      <c r="D12" s="131" t="s">
        <v>292</v>
      </c>
      <c r="E12" s="131" t="s">
        <v>293</v>
      </c>
      <c r="F12" s="132" t="s">
        <v>8</v>
      </c>
      <c r="H12" s="8">
        <v>50</v>
      </c>
    </row>
    <row r="13" spans="3:9" ht="27.75" customHeight="1" thickBot="1" x14ac:dyDescent="0.3">
      <c r="C13" s="133" t="s">
        <v>289</v>
      </c>
      <c r="D13" s="131" t="s">
        <v>294</v>
      </c>
      <c r="E13" s="131" t="s">
        <v>295</v>
      </c>
      <c r="F13" s="132" t="s">
        <v>8</v>
      </c>
      <c r="H13" s="8">
        <v>0</v>
      </c>
    </row>
    <row r="14" spans="3:9" ht="27.75" customHeight="1" thickBot="1" x14ac:dyDescent="0.3">
      <c r="C14" s="130" t="s">
        <v>296</v>
      </c>
      <c r="D14" s="131" t="s">
        <v>298</v>
      </c>
      <c r="E14" s="131" t="s">
        <v>299</v>
      </c>
      <c r="F14" s="132" t="s">
        <v>8</v>
      </c>
    </row>
    <row r="15" spans="3:9" ht="27.75" customHeight="1" thickBot="1" x14ac:dyDescent="0.3">
      <c r="C15" s="130" t="s">
        <v>288</v>
      </c>
      <c r="D15" s="131" t="s">
        <v>292</v>
      </c>
      <c r="E15" s="131" t="s">
        <v>300</v>
      </c>
      <c r="F15" s="132" t="s">
        <v>8</v>
      </c>
    </row>
    <row r="16" spans="3:9" ht="27.75" customHeight="1" thickBot="1" x14ac:dyDescent="0.3">
      <c r="C16" s="133" t="s">
        <v>297</v>
      </c>
      <c r="D16" s="131" t="s">
        <v>294</v>
      </c>
      <c r="E16" s="131" t="s">
        <v>301</v>
      </c>
      <c r="F16" s="132" t="s">
        <v>8</v>
      </c>
    </row>
    <row r="17" spans="3:6" ht="27.75" customHeight="1" thickBot="1" x14ac:dyDescent="0.3">
      <c r="C17" s="130" t="s">
        <v>302</v>
      </c>
      <c r="D17" s="131" t="s">
        <v>298</v>
      </c>
      <c r="E17" s="131" t="s">
        <v>305</v>
      </c>
      <c r="F17" s="132" t="s">
        <v>8</v>
      </c>
    </row>
    <row r="18" spans="3:6" ht="27.75" customHeight="1" thickBot="1" x14ac:dyDescent="0.3">
      <c r="C18" s="130" t="s">
        <v>303</v>
      </c>
      <c r="D18" s="131" t="s">
        <v>292</v>
      </c>
      <c r="E18" s="131" t="s">
        <v>306</v>
      </c>
      <c r="F18" s="132" t="s">
        <v>8</v>
      </c>
    </row>
    <row r="19" spans="3:6" ht="27.75" customHeight="1" thickBot="1" x14ac:dyDescent="0.3">
      <c r="C19" s="133" t="s">
        <v>304</v>
      </c>
      <c r="D19" s="131" t="s">
        <v>294</v>
      </c>
      <c r="E19" s="131" t="s">
        <v>307</v>
      </c>
      <c r="F19" s="132" t="s">
        <v>8</v>
      </c>
    </row>
    <row r="23" spans="3:6" ht="34.5" customHeight="1" thickBot="1" x14ac:dyDescent="0.3">
      <c r="C23" s="440" t="s">
        <v>317</v>
      </c>
      <c r="D23" s="440"/>
      <c r="E23" s="440"/>
      <c r="F23" s="441"/>
    </row>
    <row r="24" spans="3:6" ht="32.25" customHeight="1" thickBot="1" x14ac:dyDescent="0.3">
      <c r="C24" s="442" t="s">
        <v>265</v>
      </c>
      <c r="D24" s="454"/>
      <c r="E24" s="443"/>
      <c r="F24" s="94"/>
    </row>
    <row r="25" spans="3:6" ht="38.25" customHeight="1" thickBot="1" x14ac:dyDescent="0.3">
      <c r="C25" s="89" t="s">
        <v>252</v>
      </c>
      <c r="D25" s="446" t="s">
        <v>269</v>
      </c>
      <c r="E25" s="447"/>
    </row>
    <row r="26" spans="3:6" ht="38.25" customHeight="1" x14ac:dyDescent="0.25">
      <c r="C26" s="90" t="s">
        <v>255</v>
      </c>
      <c r="D26" s="448" t="s">
        <v>266</v>
      </c>
      <c r="E26" s="449"/>
    </row>
    <row r="27" spans="3:6" ht="38.25" customHeight="1" x14ac:dyDescent="0.25">
      <c r="C27" s="91" t="s">
        <v>4</v>
      </c>
      <c r="D27" s="450" t="s">
        <v>267</v>
      </c>
      <c r="E27" s="451"/>
    </row>
    <row r="28" spans="3:6" ht="38.25" customHeight="1" thickBot="1" x14ac:dyDescent="0.3">
      <c r="C28" s="92" t="s">
        <v>319</v>
      </c>
      <c r="D28" s="452" t="s">
        <v>268</v>
      </c>
      <c r="E28" s="453"/>
    </row>
    <row r="32" spans="3:6" ht="26.25" x14ac:dyDescent="0.4">
      <c r="C32" s="95" t="s">
        <v>275</v>
      </c>
    </row>
    <row r="33" spans="3:11" ht="15.75" thickBot="1" x14ac:dyDescent="0.3"/>
    <row r="34" spans="3:11" s="96" customFormat="1" ht="28.5" customHeight="1" thickBot="1" x14ac:dyDescent="0.25">
      <c r="C34" s="98" t="s">
        <v>270</v>
      </c>
      <c r="D34" s="99" t="s">
        <v>271</v>
      </c>
      <c r="E34" s="99" t="s">
        <v>272</v>
      </c>
      <c r="F34" s="99" t="s">
        <v>273</v>
      </c>
      <c r="G34" s="100" t="s">
        <v>274</v>
      </c>
      <c r="K34" s="97"/>
    </row>
    <row r="35" spans="3:11" s="105" customFormat="1" ht="28.5" customHeight="1" x14ac:dyDescent="0.25">
      <c r="C35" s="101" t="s">
        <v>255</v>
      </c>
      <c r="D35" s="80" t="s">
        <v>116</v>
      </c>
      <c r="E35" s="80" t="s">
        <v>116</v>
      </c>
      <c r="F35" s="80">
        <v>2</v>
      </c>
      <c r="G35" s="74">
        <v>2</v>
      </c>
      <c r="K35" s="102"/>
    </row>
    <row r="36" spans="3:11" s="105" customFormat="1" ht="28.5" customHeight="1" x14ac:dyDescent="0.25">
      <c r="C36" s="103" t="s">
        <v>255</v>
      </c>
      <c r="D36" s="81" t="s">
        <v>116</v>
      </c>
      <c r="E36" s="81" t="s">
        <v>117</v>
      </c>
      <c r="F36" s="81">
        <v>2</v>
      </c>
      <c r="G36" s="68">
        <v>1</v>
      </c>
      <c r="K36" s="102"/>
    </row>
    <row r="37" spans="3:11" s="105" customFormat="1" ht="28.5" customHeight="1" x14ac:dyDescent="0.25">
      <c r="C37" s="103" t="s">
        <v>255</v>
      </c>
      <c r="D37" s="81" t="s">
        <v>116</v>
      </c>
      <c r="E37" s="81" t="s">
        <v>118</v>
      </c>
      <c r="F37" s="81">
        <v>2</v>
      </c>
      <c r="G37" s="68">
        <v>0</v>
      </c>
      <c r="K37" s="102"/>
    </row>
    <row r="38" spans="3:11" s="105" customFormat="1" ht="28.5" customHeight="1" x14ac:dyDescent="0.25">
      <c r="C38" s="103" t="s">
        <v>255</v>
      </c>
      <c r="D38" s="81" t="s">
        <v>118</v>
      </c>
      <c r="E38" s="81" t="s">
        <v>116</v>
      </c>
      <c r="F38" s="81">
        <v>0</v>
      </c>
      <c r="G38" s="68">
        <v>2</v>
      </c>
      <c r="K38" s="102"/>
    </row>
    <row r="39" spans="3:11" s="105" customFormat="1" ht="28.5" customHeight="1" x14ac:dyDescent="0.25">
      <c r="C39" s="103" t="s">
        <v>4</v>
      </c>
      <c r="D39" s="81" t="s">
        <v>116</v>
      </c>
      <c r="E39" s="81" t="s">
        <v>116</v>
      </c>
      <c r="F39" s="81">
        <v>1</v>
      </c>
      <c r="G39" s="68">
        <v>1</v>
      </c>
      <c r="K39" s="102"/>
    </row>
    <row r="40" spans="3:11" s="105" customFormat="1" ht="28.5" customHeight="1" x14ac:dyDescent="0.25">
      <c r="C40" s="103" t="s">
        <v>4</v>
      </c>
      <c r="D40" s="81" t="s">
        <v>116</v>
      </c>
      <c r="E40" s="81" t="s">
        <v>117</v>
      </c>
      <c r="F40" s="81">
        <v>1</v>
      </c>
      <c r="G40" s="68">
        <v>0</v>
      </c>
      <c r="K40" s="102"/>
    </row>
    <row r="41" spans="3:11" s="105" customFormat="1" ht="28.5" customHeight="1" x14ac:dyDescent="0.25">
      <c r="C41" s="103" t="s">
        <v>4</v>
      </c>
      <c r="D41" s="81" t="s">
        <v>116</v>
      </c>
      <c r="E41" s="81" t="s">
        <v>118</v>
      </c>
      <c r="F41" s="81">
        <v>1</v>
      </c>
      <c r="G41" s="68">
        <v>0</v>
      </c>
      <c r="K41" s="102"/>
    </row>
    <row r="42" spans="3:11" s="105" customFormat="1" ht="28.5" customHeight="1" thickBot="1" x14ac:dyDescent="0.3">
      <c r="C42" s="104" t="s">
        <v>4</v>
      </c>
      <c r="D42" s="79" t="s">
        <v>118</v>
      </c>
      <c r="E42" s="79" t="s">
        <v>116</v>
      </c>
      <c r="F42" s="79">
        <v>0</v>
      </c>
      <c r="G42" s="71">
        <v>1</v>
      </c>
      <c r="K42" s="102"/>
    </row>
    <row r="45" spans="3:11" ht="90" x14ac:dyDescent="0.25">
      <c r="C45" s="106" t="s">
        <v>276</v>
      </c>
      <c r="E45" s="106" t="s">
        <v>277</v>
      </c>
    </row>
  </sheetData>
  <mergeCells count="14">
    <mergeCell ref="D25:E25"/>
    <mergeCell ref="D26:E26"/>
    <mergeCell ref="D27:E27"/>
    <mergeCell ref="D28:E28"/>
    <mergeCell ref="C24:E24"/>
    <mergeCell ref="C9:F9"/>
    <mergeCell ref="G3:H3"/>
    <mergeCell ref="C2:F2"/>
    <mergeCell ref="C23:F23"/>
    <mergeCell ref="D4:E4"/>
    <mergeCell ref="D5:E5"/>
    <mergeCell ref="D6:E6"/>
    <mergeCell ref="D7:E7"/>
    <mergeCell ref="C3:E3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16"/>
  <sheetViews>
    <sheetView tabSelected="1" topLeftCell="A10" zoomScale="80" zoomScaleNormal="80" workbookViewId="0">
      <selection activeCell="E12" sqref="E12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hidden="1" customWidth="1"/>
    <col min="7" max="7" width="13.140625" style="12" hidden="1" customWidth="1"/>
    <col min="8" max="8" width="14.7109375" style="12" hidden="1" customWidth="1"/>
    <col min="9" max="9" width="12.140625" style="12" hidden="1" customWidth="1"/>
    <col min="10" max="10" width="6.140625" style="13" hidden="1" customWidth="1"/>
    <col min="11" max="11" width="26.28515625" style="13" hidden="1" customWidth="1"/>
    <col min="12" max="12" width="19" style="14" customWidth="1"/>
    <col min="13" max="13" width="12" style="14" hidden="1" customWidth="1"/>
    <col min="14" max="14" width="14.5703125" style="14" hidden="1" customWidth="1"/>
    <col min="15" max="15" width="22.85546875" style="15" customWidth="1"/>
    <col min="16" max="16" width="18.42578125" style="13" customWidth="1"/>
    <col min="17" max="17" width="15.28515625" style="13" hidden="1" customWidth="1"/>
    <col min="18" max="36" width="7.5703125" style="13" hidden="1" customWidth="1"/>
    <col min="37" max="37" width="7.42578125" style="13" hidden="1" customWidth="1"/>
    <col min="38" max="38" width="16.140625" style="13" customWidth="1"/>
    <col min="39" max="39" width="15.7109375" style="13" hidden="1" customWidth="1"/>
    <col min="40" max="40" width="17.140625" style="13" customWidth="1"/>
    <col min="41" max="41" width="21.28515625" style="17" customWidth="1"/>
    <col min="42" max="42" width="11.140625" style="16" customWidth="1"/>
    <col min="43" max="49" width="15.140625" style="25" hidden="1" customWidth="1"/>
    <col min="50" max="50" width="10.140625" style="25" hidden="1" customWidth="1"/>
    <col min="51" max="51" width="13.42578125" style="25" hidden="1" customWidth="1"/>
    <col min="52" max="52" width="12.42578125" style="25" hidden="1" customWidth="1"/>
    <col min="53" max="53" width="11.5703125" style="25" hidden="1" customWidth="1"/>
    <col min="54" max="54" width="12.140625" style="25" hidden="1" customWidth="1"/>
    <col min="55" max="55" width="11.28515625" style="25" hidden="1" customWidth="1"/>
    <col min="56" max="56" width="15.28515625" style="13" hidden="1" customWidth="1"/>
    <col min="57" max="57" width="16.85546875" style="13" hidden="1" customWidth="1"/>
    <col min="58" max="58" width="13.28515625" style="18" customWidth="1"/>
    <col min="59" max="59" width="16.7109375" style="13" hidden="1" customWidth="1"/>
    <col min="60" max="60" width="13.140625" style="18" customWidth="1"/>
    <col min="61" max="61" width="14" style="13" hidden="1" customWidth="1"/>
    <col min="62" max="62" width="13.7109375" style="13" customWidth="1"/>
    <col min="63" max="63" width="15.85546875" style="18" customWidth="1"/>
    <col min="64" max="64" width="12.140625" style="18" customWidth="1"/>
    <col min="65" max="65" width="13.42578125" style="19" customWidth="1"/>
    <col min="66" max="66" width="13.28515625" style="19" customWidth="1"/>
    <col min="67" max="67" width="24.42578125" style="14" customWidth="1"/>
    <col min="68" max="68" width="20.7109375" style="14" customWidth="1"/>
    <col min="69" max="69" width="14.42578125" style="14" customWidth="1"/>
    <col min="70" max="70" width="14.42578125" style="14" hidden="1" customWidth="1"/>
    <col min="71" max="71" width="19" style="14" hidden="1" customWidth="1"/>
    <col min="72" max="72" width="22.5703125" style="14" customWidth="1"/>
    <col min="73" max="73" width="19.140625" style="14" hidden="1" customWidth="1"/>
    <col min="74" max="74" width="20.5703125" style="17" hidden="1" customWidth="1"/>
    <col min="75" max="75" width="15.7109375" style="14" hidden="1" customWidth="1"/>
    <col min="76" max="76" width="15.140625" style="14" hidden="1" customWidth="1"/>
    <col min="77" max="77" width="31.42578125" customWidth="1"/>
    <col min="78" max="78" width="16.140625" customWidth="1"/>
    <col min="79" max="79" width="22.85546875" customWidth="1"/>
  </cols>
  <sheetData>
    <row r="1" spans="1:711" ht="12" customHeight="1" x14ac:dyDescent="0.25">
      <c r="BW1" s="493"/>
      <c r="BX1" s="493"/>
    </row>
    <row r="2" spans="1:711" ht="32.25" customHeight="1" x14ac:dyDescent="0.25">
      <c r="O2" s="20" t="s">
        <v>423</v>
      </c>
      <c r="BW2" s="494"/>
      <c r="BX2" s="494"/>
    </row>
    <row r="3" spans="1:711" ht="12" customHeight="1" x14ac:dyDescent="0.25">
      <c r="L3" s="18"/>
      <c r="M3" s="18"/>
      <c r="N3" s="18"/>
      <c r="BW3" s="494"/>
      <c r="BX3" s="494"/>
    </row>
    <row r="4" spans="1:711" ht="14.25" customHeight="1" thickBot="1" x14ac:dyDescent="0.3">
      <c r="BW4" s="495"/>
      <c r="BX4" s="495"/>
    </row>
    <row r="5" spans="1:711" ht="20.25" customHeight="1" thickBot="1" x14ac:dyDescent="0.3">
      <c r="C5" s="496" t="s">
        <v>78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8"/>
      <c r="P5" s="499" t="s">
        <v>79</v>
      </c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500"/>
      <c r="AJ5" s="500"/>
      <c r="AK5" s="500"/>
      <c r="AL5" s="500"/>
      <c r="AM5" s="500"/>
      <c r="AN5" s="500"/>
      <c r="AO5" s="500"/>
      <c r="AP5" s="500"/>
      <c r="AQ5" s="500"/>
      <c r="AR5" s="500"/>
      <c r="AS5" s="500"/>
      <c r="AT5" s="500"/>
      <c r="AU5" s="500"/>
      <c r="AV5" s="500"/>
      <c r="AW5" s="500"/>
      <c r="AX5" s="500"/>
      <c r="AY5" s="500"/>
      <c r="AZ5" s="500"/>
      <c r="BA5" s="500"/>
      <c r="BB5" s="500"/>
      <c r="BC5" s="500"/>
      <c r="BD5" s="500"/>
      <c r="BE5" s="500"/>
      <c r="BF5" s="500"/>
      <c r="BG5" s="500"/>
      <c r="BH5" s="500"/>
      <c r="BI5" s="500"/>
      <c r="BJ5" s="501"/>
      <c r="BK5" s="490" t="s">
        <v>110</v>
      </c>
      <c r="BL5" s="502" t="s">
        <v>80</v>
      </c>
      <c r="BM5" s="505" t="s">
        <v>280</v>
      </c>
      <c r="BN5" s="505"/>
      <c r="BO5" s="505"/>
      <c r="BP5" s="505"/>
      <c r="BQ5" s="505"/>
      <c r="BR5" s="505"/>
      <c r="BS5" s="505"/>
      <c r="BT5" s="505"/>
      <c r="BU5" s="505"/>
      <c r="BV5" s="505"/>
      <c r="BW5" s="505"/>
      <c r="BX5" s="506"/>
    </row>
    <row r="6" spans="1:711" ht="19.5" customHeight="1" thickBot="1" x14ac:dyDescent="0.3">
      <c r="C6" s="509" t="s">
        <v>46</v>
      </c>
      <c r="D6" s="511" t="s">
        <v>47</v>
      </c>
      <c r="E6" s="531" t="s">
        <v>112</v>
      </c>
      <c r="F6" s="518" t="s">
        <v>154</v>
      </c>
      <c r="G6" s="518"/>
      <c r="H6" s="518"/>
      <c r="I6" s="475" t="s">
        <v>121</v>
      </c>
      <c r="J6" s="478" t="s">
        <v>3</v>
      </c>
      <c r="K6" s="478" t="s">
        <v>48</v>
      </c>
      <c r="L6" s="478" t="s">
        <v>81</v>
      </c>
      <c r="M6" s="481" t="s">
        <v>82</v>
      </c>
      <c r="N6" s="472" t="s">
        <v>122</v>
      </c>
      <c r="O6" s="519" t="s">
        <v>11</v>
      </c>
      <c r="P6" s="521" t="s">
        <v>49</v>
      </c>
      <c r="Q6" s="522"/>
      <c r="R6" s="522"/>
      <c r="S6" s="522"/>
      <c r="T6" s="522"/>
      <c r="U6" s="522"/>
      <c r="V6" s="522"/>
      <c r="W6" s="522"/>
      <c r="X6" s="522"/>
      <c r="Y6" s="522"/>
      <c r="Z6" s="522"/>
      <c r="AA6" s="522"/>
      <c r="AB6" s="522"/>
      <c r="AC6" s="522"/>
      <c r="AD6" s="522"/>
      <c r="AE6" s="522"/>
      <c r="AF6" s="522"/>
      <c r="AG6" s="522"/>
      <c r="AH6" s="522"/>
      <c r="AI6" s="522"/>
      <c r="AJ6" s="522"/>
      <c r="AK6" s="522"/>
      <c r="AL6" s="522"/>
      <c r="AM6" s="522"/>
      <c r="AN6" s="523"/>
      <c r="AO6" s="514" t="s">
        <v>155</v>
      </c>
      <c r="AP6" s="515"/>
      <c r="AQ6" s="515"/>
      <c r="AR6" s="515"/>
      <c r="AS6" s="515"/>
      <c r="AT6" s="515"/>
      <c r="AU6" s="515"/>
      <c r="AV6" s="515"/>
      <c r="AW6" s="515"/>
      <c r="AX6" s="515"/>
      <c r="AY6" s="515"/>
      <c r="AZ6" s="515"/>
      <c r="BA6" s="515"/>
      <c r="BB6" s="515"/>
      <c r="BC6" s="515"/>
      <c r="BD6" s="515"/>
      <c r="BE6" s="515"/>
      <c r="BF6" s="515"/>
      <c r="BG6" s="515"/>
      <c r="BH6" s="515"/>
      <c r="BI6" s="515"/>
      <c r="BJ6" s="516"/>
      <c r="BK6" s="491"/>
      <c r="BL6" s="503"/>
      <c r="BM6" s="507"/>
      <c r="BN6" s="507"/>
      <c r="BO6" s="507"/>
      <c r="BP6" s="507"/>
      <c r="BQ6" s="507"/>
      <c r="BR6" s="507"/>
      <c r="BS6" s="507"/>
      <c r="BT6" s="507"/>
      <c r="BU6" s="507"/>
      <c r="BV6" s="507"/>
      <c r="BW6" s="507"/>
      <c r="BX6" s="508"/>
    </row>
    <row r="7" spans="1:711" ht="120.75" customHeight="1" thickBot="1" x14ac:dyDescent="0.3">
      <c r="C7" s="510"/>
      <c r="D7" s="512"/>
      <c r="E7" s="532"/>
      <c r="F7" s="512" t="s">
        <v>145</v>
      </c>
      <c r="G7" s="512" t="s">
        <v>146</v>
      </c>
      <c r="H7" s="512" t="s">
        <v>144</v>
      </c>
      <c r="I7" s="476"/>
      <c r="J7" s="479"/>
      <c r="K7" s="479"/>
      <c r="L7" s="479"/>
      <c r="M7" s="479"/>
      <c r="N7" s="473"/>
      <c r="O7" s="517"/>
      <c r="P7" s="510" t="s">
        <v>50</v>
      </c>
      <c r="Q7" s="512"/>
      <c r="R7" s="512"/>
      <c r="S7" s="512"/>
      <c r="T7" s="512"/>
      <c r="U7" s="512"/>
      <c r="V7" s="512"/>
      <c r="W7" s="512"/>
      <c r="X7" s="512"/>
      <c r="Y7" s="512"/>
      <c r="Z7" s="512"/>
      <c r="AA7" s="512"/>
      <c r="AB7" s="512"/>
      <c r="AC7" s="512"/>
      <c r="AD7" s="512"/>
      <c r="AE7" s="512"/>
      <c r="AF7" s="512"/>
      <c r="AG7" s="512"/>
      <c r="AH7" s="512"/>
      <c r="AI7" s="512"/>
      <c r="AJ7" s="512"/>
      <c r="AK7" s="512"/>
      <c r="AL7" s="512"/>
      <c r="AM7" s="512"/>
      <c r="AN7" s="517"/>
      <c r="AO7" s="482" t="s">
        <v>51</v>
      </c>
      <c r="AP7" s="484" t="s">
        <v>52</v>
      </c>
      <c r="AQ7" s="59" t="s">
        <v>213</v>
      </c>
      <c r="AR7" s="59" t="s">
        <v>214</v>
      </c>
      <c r="AS7" s="59" t="s">
        <v>215</v>
      </c>
      <c r="AT7" s="59" t="s">
        <v>216</v>
      </c>
      <c r="AU7" s="59" t="s">
        <v>217</v>
      </c>
      <c r="AV7" s="59" t="s">
        <v>219</v>
      </c>
      <c r="AW7" s="59" t="s">
        <v>218</v>
      </c>
      <c r="AX7" s="534" t="s">
        <v>310</v>
      </c>
      <c r="AY7" s="536" t="s">
        <v>311</v>
      </c>
      <c r="AZ7" s="536" t="s">
        <v>312</v>
      </c>
      <c r="BA7" s="536" t="s">
        <v>314</v>
      </c>
      <c r="BB7" s="534" t="s">
        <v>315</v>
      </c>
      <c r="BC7" s="534" t="s">
        <v>313</v>
      </c>
      <c r="BD7" s="486" t="s">
        <v>113</v>
      </c>
      <c r="BE7" s="487"/>
      <c r="BF7" s="482" t="s">
        <v>53</v>
      </c>
      <c r="BG7" s="488"/>
      <c r="BH7" s="488"/>
      <c r="BI7" s="488"/>
      <c r="BJ7" s="489"/>
      <c r="BK7" s="491"/>
      <c r="BL7" s="503"/>
      <c r="BM7" s="469" t="s">
        <v>54</v>
      </c>
      <c r="BN7" s="470"/>
      <c r="BO7" s="470"/>
      <c r="BP7" s="470"/>
      <c r="BQ7" s="470"/>
      <c r="BR7" s="470"/>
      <c r="BS7" s="470"/>
      <c r="BT7" s="471"/>
      <c r="BU7" s="470" t="s">
        <v>281</v>
      </c>
      <c r="BV7" s="470"/>
      <c r="BW7" s="470"/>
      <c r="BX7" s="471"/>
      <c r="BY7" s="378" t="s">
        <v>425</v>
      </c>
      <c r="BZ7" s="379"/>
      <c r="CA7" s="380"/>
    </row>
    <row r="8" spans="1:711" ht="66.75" customHeight="1" thickBot="1" x14ac:dyDescent="0.3">
      <c r="C8" s="483"/>
      <c r="D8" s="513"/>
      <c r="E8" s="533"/>
      <c r="F8" s="513"/>
      <c r="G8" s="513"/>
      <c r="H8" s="513"/>
      <c r="I8" s="477"/>
      <c r="J8" s="480"/>
      <c r="K8" s="480"/>
      <c r="L8" s="480"/>
      <c r="M8" s="480"/>
      <c r="N8" s="474"/>
      <c r="O8" s="520"/>
      <c r="P8" s="55" t="s">
        <v>12</v>
      </c>
      <c r="Q8" s="56" t="s">
        <v>83</v>
      </c>
      <c r="R8" s="52" t="s">
        <v>55</v>
      </c>
      <c r="S8" s="52" t="s">
        <v>56</v>
      </c>
      <c r="T8" s="52" t="s">
        <v>57</v>
      </c>
      <c r="U8" s="52" t="s">
        <v>58</v>
      </c>
      <c r="V8" s="52" t="s">
        <v>59</v>
      </c>
      <c r="W8" s="52" t="s">
        <v>60</v>
      </c>
      <c r="X8" s="52" t="s">
        <v>61</v>
      </c>
      <c r="Y8" s="52" t="s">
        <v>62</v>
      </c>
      <c r="Z8" s="52" t="s">
        <v>63</v>
      </c>
      <c r="AA8" s="52" t="s">
        <v>64</v>
      </c>
      <c r="AB8" s="52" t="s">
        <v>65</v>
      </c>
      <c r="AC8" s="52" t="s">
        <v>66</v>
      </c>
      <c r="AD8" s="52" t="s">
        <v>67</v>
      </c>
      <c r="AE8" s="52" t="s">
        <v>68</v>
      </c>
      <c r="AF8" s="52" t="s">
        <v>69</v>
      </c>
      <c r="AG8" s="52" t="s">
        <v>70</v>
      </c>
      <c r="AH8" s="52" t="s">
        <v>71</v>
      </c>
      <c r="AI8" s="52" t="s">
        <v>72</v>
      </c>
      <c r="AJ8" s="52" t="s">
        <v>282</v>
      </c>
      <c r="AK8" s="53" t="s">
        <v>73</v>
      </c>
      <c r="AL8" s="26" t="s">
        <v>13</v>
      </c>
      <c r="AM8" s="56" t="s">
        <v>84</v>
      </c>
      <c r="AN8" s="78" t="s">
        <v>74</v>
      </c>
      <c r="AO8" s="483"/>
      <c r="AP8" s="485"/>
      <c r="AQ8" s="60" t="s">
        <v>128</v>
      </c>
      <c r="AR8" s="60" t="s">
        <v>127</v>
      </c>
      <c r="AS8" s="60" t="s">
        <v>126</v>
      </c>
      <c r="AT8" s="60" t="s">
        <v>220</v>
      </c>
      <c r="AU8" s="60" t="s">
        <v>129</v>
      </c>
      <c r="AV8" s="60" t="s">
        <v>130</v>
      </c>
      <c r="AW8" s="60" t="s">
        <v>131</v>
      </c>
      <c r="AX8" s="535"/>
      <c r="AY8" s="535"/>
      <c r="AZ8" s="535"/>
      <c r="BA8" s="535"/>
      <c r="BB8" s="535"/>
      <c r="BC8" s="535"/>
      <c r="BD8" s="57" t="s">
        <v>12</v>
      </c>
      <c r="BE8" s="124" t="s">
        <v>13</v>
      </c>
      <c r="BF8" s="55" t="s">
        <v>12</v>
      </c>
      <c r="BG8" s="56" t="s">
        <v>85</v>
      </c>
      <c r="BH8" s="56" t="s">
        <v>13</v>
      </c>
      <c r="BI8" s="56" t="s">
        <v>86</v>
      </c>
      <c r="BJ8" s="78" t="s">
        <v>74</v>
      </c>
      <c r="BK8" s="492"/>
      <c r="BL8" s="504"/>
      <c r="BM8" s="112" t="s">
        <v>106</v>
      </c>
      <c r="BN8" s="107" t="s">
        <v>107</v>
      </c>
      <c r="BO8" s="108" t="s">
        <v>132</v>
      </c>
      <c r="BP8" s="109" t="s">
        <v>278</v>
      </c>
      <c r="BQ8" s="109" t="s">
        <v>108</v>
      </c>
      <c r="BR8" s="109" t="s">
        <v>109</v>
      </c>
      <c r="BS8" s="109" t="s">
        <v>133</v>
      </c>
      <c r="BT8" s="110" t="s">
        <v>77</v>
      </c>
      <c r="BU8" s="111" t="s">
        <v>76</v>
      </c>
      <c r="BV8" s="109" t="s">
        <v>75</v>
      </c>
      <c r="BW8" s="109" t="s">
        <v>279</v>
      </c>
      <c r="BX8" s="110" t="s">
        <v>77</v>
      </c>
      <c r="BY8" s="224" t="s">
        <v>426</v>
      </c>
      <c r="BZ8" s="224" t="s">
        <v>427</v>
      </c>
      <c r="CA8" s="224" t="s">
        <v>428</v>
      </c>
    </row>
    <row r="9" spans="1:711" s="23" customFormat="1" ht="77.25" customHeight="1" thickBot="1" x14ac:dyDescent="0.3">
      <c r="A9"/>
      <c r="B9"/>
      <c r="C9" s="242" t="s">
        <v>342</v>
      </c>
      <c r="D9" s="256" t="s">
        <v>343</v>
      </c>
      <c r="E9" s="202" t="s">
        <v>395</v>
      </c>
      <c r="F9" s="203"/>
      <c r="G9" s="34" t="s">
        <v>139</v>
      </c>
      <c r="H9" s="34" t="s">
        <v>151</v>
      </c>
      <c r="I9" s="34"/>
      <c r="J9" s="253" t="s">
        <v>93</v>
      </c>
      <c r="K9" s="298" t="s">
        <v>396</v>
      </c>
      <c r="L9" s="524" t="s">
        <v>397</v>
      </c>
      <c r="M9" s="293" t="s">
        <v>111</v>
      </c>
      <c r="N9" s="37"/>
      <c r="O9" s="466" t="s">
        <v>398</v>
      </c>
      <c r="P9" s="406" t="s">
        <v>87</v>
      </c>
      <c r="Q9" s="262">
        <v>3</v>
      </c>
      <c r="R9" s="271">
        <v>1</v>
      </c>
      <c r="S9" s="271">
        <v>1</v>
      </c>
      <c r="T9" s="271">
        <v>1</v>
      </c>
      <c r="U9" s="271">
        <v>1</v>
      </c>
      <c r="V9" s="271">
        <v>1</v>
      </c>
      <c r="W9" s="271">
        <v>1</v>
      </c>
      <c r="X9" s="271">
        <v>1</v>
      </c>
      <c r="Y9" s="271">
        <v>0</v>
      </c>
      <c r="Z9" s="271">
        <v>0</v>
      </c>
      <c r="AA9" s="271">
        <v>1</v>
      </c>
      <c r="AB9" s="271">
        <v>1</v>
      </c>
      <c r="AC9" s="271">
        <v>1</v>
      </c>
      <c r="AD9" s="271">
        <v>1</v>
      </c>
      <c r="AE9" s="271">
        <v>0</v>
      </c>
      <c r="AF9" s="271">
        <v>1</v>
      </c>
      <c r="AG9" s="271">
        <v>0</v>
      </c>
      <c r="AH9" s="271">
        <v>1</v>
      </c>
      <c r="AI9" s="271">
        <v>1</v>
      </c>
      <c r="AJ9" s="271">
        <v>0</v>
      </c>
      <c r="AK9" s="271">
        <f>SUM(R9:AJ9)</f>
        <v>14</v>
      </c>
      <c r="AL9" s="527" t="str">
        <f>IF($AK9&lt;6,"3. Moderado",IF($AK9&lt;12,"4. Mayor",IF($AK9&gt;11,"5. Catastrófico")))</f>
        <v>5. Catastrófico</v>
      </c>
      <c r="AM9" s="409">
        <v>5</v>
      </c>
      <c r="AN9" s="323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>Extremo</v>
      </c>
      <c r="AO9" s="199" t="s">
        <v>399</v>
      </c>
      <c r="AP9" s="36" t="s">
        <v>34</v>
      </c>
      <c r="AQ9" s="37">
        <v>15</v>
      </c>
      <c r="AR9" s="37">
        <v>15</v>
      </c>
      <c r="AS9" s="37">
        <v>15</v>
      </c>
      <c r="AT9" s="37">
        <v>15</v>
      </c>
      <c r="AU9" s="37">
        <v>15</v>
      </c>
      <c r="AV9" s="37">
        <v>15</v>
      </c>
      <c r="AW9" s="37">
        <v>10</v>
      </c>
      <c r="AX9" s="186">
        <f t="shared" ref="AX9:AX12" si="0">SUM(AQ9:AW9)</f>
        <v>100</v>
      </c>
      <c r="AY9" s="186" t="s">
        <v>255</v>
      </c>
      <c r="AZ9" s="186" t="s">
        <v>255</v>
      </c>
      <c r="BA9" s="186">
        <v>100</v>
      </c>
      <c r="BB9" s="284">
        <f>AVERAGE(BA9:BA12)</f>
        <v>100</v>
      </c>
      <c r="BC9" s="265" t="s">
        <v>4</v>
      </c>
      <c r="BD9" s="287" t="s">
        <v>116</v>
      </c>
      <c r="BE9" s="463" t="s">
        <v>116</v>
      </c>
      <c r="BF9" s="406" t="s">
        <v>87</v>
      </c>
      <c r="BG9" s="262">
        <v>3</v>
      </c>
      <c r="BH9" s="262" t="s">
        <v>103</v>
      </c>
      <c r="BI9" s="262">
        <v>3</v>
      </c>
      <c r="BJ9" s="277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>Alto</v>
      </c>
      <c r="BK9" s="460" t="s">
        <v>402</v>
      </c>
      <c r="BL9" s="339" t="s">
        <v>119</v>
      </c>
      <c r="BM9" s="113">
        <v>43739</v>
      </c>
      <c r="BN9" s="43">
        <v>44134</v>
      </c>
      <c r="BO9" s="136" t="s">
        <v>403</v>
      </c>
      <c r="BP9" s="44" t="s">
        <v>404</v>
      </c>
      <c r="BQ9" s="46">
        <v>1</v>
      </c>
      <c r="BR9" s="44" t="s">
        <v>405</v>
      </c>
      <c r="BS9" s="44" t="s">
        <v>407</v>
      </c>
      <c r="BT9" s="201" t="s">
        <v>408</v>
      </c>
      <c r="BU9" s="113">
        <v>43799</v>
      </c>
      <c r="BV9" s="45" t="s">
        <v>413</v>
      </c>
      <c r="BW9" s="46" t="s">
        <v>355</v>
      </c>
      <c r="BX9" s="47" t="s">
        <v>411</v>
      </c>
      <c r="BY9" s="225" t="s">
        <v>434</v>
      </c>
      <c r="BZ9" s="226">
        <v>43948</v>
      </c>
      <c r="CA9" s="137" t="s">
        <v>355</v>
      </c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78.75" customHeight="1" x14ac:dyDescent="0.25">
      <c r="A10"/>
      <c r="B10"/>
      <c r="C10" s="243"/>
      <c r="D10" s="257"/>
      <c r="E10" s="123" t="s">
        <v>348</v>
      </c>
      <c r="F10" s="29"/>
      <c r="G10" s="54" t="s">
        <v>139</v>
      </c>
      <c r="H10" s="54" t="s">
        <v>151</v>
      </c>
      <c r="I10" s="29"/>
      <c r="J10" s="254"/>
      <c r="K10" s="299"/>
      <c r="L10" s="525"/>
      <c r="M10" s="294"/>
      <c r="O10" s="467"/>
      <c r="P10" s="407"/>
      <c r="Q10" s="263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528"/>
      <c r="AM10" s="410"/>
      <c r="AN10" s="324"/>
      <c r="AO10" s="200" t="s">
        <v>400</v>
      </c>
      <c r="AP10" s="21" t="s">
        <v>6</v>
      </c>
      <c r="AQ10" s="30">
        <v>15</v>
      </c>
      <c r="AR10" s="30">
        <v>15</v>
      </c>
      <c r="AS10" s="30">
        <v>15</v>
      </c>
      <c r="AT10" s="30">
        <v>15</v>
      </c>
      <c r="AU10" s="30">
        <v>15</v>
      </c>
      <c r="AV10" s="30">
        <v>15</v>
      </c>
      <c r="AW10" s="30">
        <v>10</v>
      </c>
      <c r="AX10" s="27">
        <f t="shared" si="0"/>
        <v>100</v>
      </c>
      <c r="AY10" s="27" t="s">
        <v>255</v>
      </c>
      <c r="AZ10" s="27" t="s">
        <v>255</v>
      </c>
      <c r="BA10" s="27">
        <v>100</v>
      </c>
      <c r="BB10" s="285"/>
      <c r="BC10" s="266"/>
      <c r="BD10" s="288"/>
      <c r="BE10" s="464"/>
      <c r="BF10" s="407"/>
      <c r="BG10" s="263"/>
      <c r="BH10" s="263"/>
      <c r="BI10" s="263"/>
      <c r="BJ10" s="278"/>
      <c r="BK10" s="461"/>
      <c r="BL10" s="340"/>
      <c r="BM10" s="245">
        <v>43739</v>
      </c>
      <c r="BN10" s="247">
        <v>44134</v>
      </c>
      <c r="BO10" s="458" t="s">
        <v>412</v>
      </c>
      <c r="BP10" s="249" t="s">
        <v>404</v>
      </c>
      <c r="BQ10" s="236">
        <v>1</v>
      </c>
      <c r="BR10" s="236" t="s">
        <v>406</v>
      </c>
      <c r="BS10" s="236" t="s">
        <v>409</v>
      </c>
      <c r="BT10" s="238" t="s">
        <v>410</v>
      </c>
      <c r="BU10" s="414">
        <v>43830</v>
      </c>
      <c r="BV10" s="455" t="s">
        <v>415</v>
      </c>
      <c r="BW10" s="457" t="s">
        <v>355</v>
      </c>
      <c r="BX10" s="238" t="s">
        <v>414</v>
      </c>
      <c r="BY10" s="530" t="s">
        <v>435</v>
      </c>
      <c r="BZ10" s="382">
        <v>43948</v>
      </c>
      <c r="CA10" s="384" t="s">
        <v>355</v>
      </c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57" customHeight="1" x14ac:dyDescent="0.25">
      <c r="A11"/>
      <c r="B11"/>
      <c r="C11" s="243"/>
      <c r="D11" s="257"/>
      <c r="E11" s="538" t="s">
        <v>349</v>
      </c>
      <c r="F11" s="539"/>
      <c r="G11" s="540"/>
      <c r="H11" s="540"/>
      <c r="I11" s="539"/>
      <c r="J11" s="254"/>
      <c r="K11" s="541"/>
      <c r="L11" s="542"/>
      <c r="M11" s="294"/>
      <c r="N11" s="543"/>
      <c r="O11" s="467"/>
      <c r="P11" s="407"/>
      <c r="Q11" s="263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528"/>
      <c r="AM11" s="410"/>
      <c r="AN11" s="324"/>
      <c r="AO11" s="544"/>
      <c r="AP11" s="545"/>
      <c r="AQ11" s="231"/>
      <c r="AR11" s="231"/>
      <c r="AS11" s="231"/>
      <c r="AT11" s="231"/>
      <c r="AU11" s="231"/>
      <c r="AV11" s="231"/>
      <c r="AW11" s="231"/>
      <c r="AX11" s="232"/>
      <c r="AY11" s="232"/>
      <c r="AZ11" s="232"/>
      <c r="BA11" s="232"/>
      <c r="BB11" s="285"/>
      <c r="BC11" s="266"/>
      <c r="BD11" s="546"/>
      <c r="BE11" s="547"/>
      <c r="BF11" s="407"/>
      <c r="BG11" s="263"/>
      <c r="BH11" s="263"/>
      <c r="BI11" s="263"/>
      <c r="BJ11" s="278"/>
      <c r="BK11" s="461"/>
      <c r="BL11" s="340"/>
      <c r="BM11" s="245"/>
      <c r="BN11" s="247"/>
      <c r="BO11" s="548"/>
      <c r="BP11" s="249"/>
      <c r="BQ11" s="249"/>
      <c r="BR11" s="249"/>
      <c r="BS11" s="249"/>
      <c r="BT11" s="549"/>
      <c r="BU11" s="245"/>
      <c r="BV11" s="550"/>
      <c r="BW11" s="249"/>
      <c r="BX11" s="549"/>
      <c r="BY11" s="530"/>
      <c r="BZ11" s="551"/>
      <c r="CA11" s="410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3" customFormat="1" ht="96" customHeight="1" thickBot="1" x14ac:dyDescent="0.3">
      <c r="A12"/>
      <c r="B12"/>
      <c r="C12" s="244"/>
      <c r="D12" s="258"/>
      <c r="E12" s="552" t="s">
        <v>438</v>
      </c>
      <c r="F12" s="39"/>
      <c r="G12" s="181" t="s">
        <v>139</v>
      </c>
      <c r="H12" s="181" t="s">
        <v>151</v>
      </c>
      <c r="I12" s="39"/>
      <c r="J12" s="255"/>
      <c r="K12" s="300"/>
      <c r="L12" s="526"/>
      <c r="M12" s="295"/>
      <c r="N12" s="58"/>
      <c r="O12" s="468"/>
      <c r="P12" s="408"/>
      <c r="Q12" s="264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529"/>
      <c r="AM12" s="411"/>
      <c r="AN12" s="325"/>
      <c r="AO12" s="204" t="s">
        <v>401</v>
      </c>
      <c r="AP12" s="40" t="s">
        <v>6</v>
      </c>
      <c r="AQ12" s="41">
        <v>15</v>
      </c>
      <c r="AR12" s="41">
        <v>15</v>
      </c>
      <c r="AS12" s="41">
        <v>15</v>
      </c>
      <c r="AT12" s="41">
        <v>15</v>
      </c>
      <c r="AU12" s="41">
        <v>15</v>
      </c>
      <c r="AV12" s="41">
        <v>15</v>
      </c>
      <c r="AW12" s="41">
        <v>10</v>
      </c>
      <c r="AX12" s="180">
        <f t="shared" si="0"/>
        <v>100</v>
      </c>
      <c r="AY12" s="180" t="s">
        <v>255</v>
      </c>
      <c r="AZ12" s="180" t="s">
        <v>255</v>
      </c>
      <c r="BA12" s="180">
        <v>100</v>
      </c>
      <c r="BB12" s="286"/>
      <c r="BC12" s="267"/>
      <c r="BD12" s="289"/>
      <c r="BE12" s="465"/>
      <c r="BF12" s="408"/>
      <c r="BG12" s="264"/>
      <c r="BH12" s="264"/>
      <c r="BI12" s="264"/>
      <c r="BJ12" s="279"/>
      <c r="BK12" s="462"/>
      <c r="BL12" s="341"/>
      <c r="BM12" s="246"/>
      <c r="BN12" s="248"/>
      <c r="BO12" s="459"/>
      <c r="BP12" s="237"/>
      <c r="BQ12" s="237"/>
      <c r="BR12" s="237"/>
      <c r="BS12" s="237"/>
      <c r="BT12" s="239"/>
      <c r="BU12" s="246"/>
      <c r="BV12" s="456"/>
      <c r="BW12" s="237"/>
      <c r="BX12" s="239"/>
      <c r="BY12" s="530"/>
      <c r="BZ12" s="383"/>
      <c r="CA12" s="385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x14ac:dyDescent="0.25">
      <c r="BF13" s="13"/>
      <c r="BH13" s="13"/>
      <c r="BK13" s="13"/>
      <c r="BL13" s="13"/>
      <c r="BM13" s="24"/>
      <c r="BN13" s="24"/>
    </row>
    <row r="14" spans="1:711" x14ac:dyDescent="0.25">
      <c r="C14" s="223" t="s">
        <v>418</v>
      </c>
      <c r="D14" s="392" t="s">
        <v>437</v>
      </c>
      <c r="E14" s="393"/>
    </row>
    <row r="15" spans="1:711" x14ac:dyDescent="0.25">
      <c r="C15" s="223" t="s">
        <v>419</v>
      </c>
      <c r="D15" s="394" t="s">
        <v>436</v>
      </c>
      <c r="E15" s="394"/>
    </row>
    <row r="16" spans="1:711" ht="26.25" x14ac:dyDescent="0.25">
      <c r="C16" s="223" t="s">
        <v>420</v>
      </c>
      <c r="D16" s="332" t="s">
        <v>421</v>
      </c>
      <c r="E16" s="333"/>
    </row>
  </sheetData>
  <dataConsolidate/>
  <mergeCells count="100">
    <mergeCell ref="BY7:CA7"/>
    <mergeCell ref="BY10:BY12"/>
    <mergeCell ref="BZ10:BZ12"/>
    <mergeCell ref="CA10:CA12"/>
    <mergeCell ref="E6:E8"/>
    <mergeCell ref="BI9:BI12"/>
    <mergeCell ref="BJ9:BJ12"/>
    <mergeCell ref="BU7:BX7"/>
    <mergeCell ref="AN9:AN12"/>
    <mergeCell ref="AX7:AX8"/>
    <mergeCell ref="AY7:AY8"/>
    <mergeCell ref="AZ7:AZ8"/>
    <mergeCell ref="BA7:BA8"/>
    <mergeCell ref="BB7:BB8"/>
    <mergeCell ref="BC7:BC8"/>
    <mergeCell ref="BB9:BB12"/>
    <mergeCell ref="BC9:BC12"/>
    <mergeCell ref="F7:F8"/>
    <mergeCell ref="G7:G8"/>
    <mergeCell ref="H7:H8"/>
    <mergeCell ref="C9:C12"/>
    <mergeCell ref="D9:D12"/>
    <mergeCell ref="J9:J12"/>
    <mergeCell ref="L9:L12"/>
    <mergeCell ref="AD9:AD12"/>
    <mergeCell ref="AE9:AE12"/>
    <mergeCell ref="AL9:AL12"/>
    <mergeCell ref="AF9:AF12"/>
    <mergeCell ref="AG9:AG12"/>
    <mergeCell ref="K9:K12"/>
    <mergeCell ref="P9:P12"/>
    <mergeCell ref="Q9:Q12"/>
    <mergeCell ref="BW1:BX1"/>
    <mergeCell ref="BW2:BW3"/>
    <mergeCell ref="BX2:BX3"/>
    <mergeCell ref="BW4:BX4"/>
    <mergeCell ref="C5:O5"/>
    <mergeCell ref="P5:BJ5"/>
    <mergeCell ref="BL5:BL8"/>
    <mergeCell ref="BM5:BX6"/>
    <mergeCell ref="C6:C8"/>
    <mergeCell ref="D6:D8"/>
    <mergeCell ref="AO6:BJ6"/>
    <mergeCell ref="P7:AN7"/>
    <mergeCell ref="F6:H6"/>
    <mergeCell ref="L6:L8"/>
    <mergeCell ref="O6:O8"/>
    <mergeCell ref="P6:AN6"/>
    <mergeCell ref="BM7:BT7"/>
    <mergeCell ref="N6:N8"/>
    <mergeCell ref="I6:I8"/>
    <mergeCell ref="J6:J8"/>
    <mergeCell ref="K6:K8"/>
    <mergeCell ref="M6:M8"/>
    <mergeCell ref="AO7:AO8"/>
    <mergeCell ref="AP7:AP8"/>
    <mergeCell ref="BD7:BE7"/>
    <mergeCell ref="BF7:BJ7"/>
    <mergeCell ref="BK5:BK8"/>
    <mergeCell ref="AM9:AM12"/>
    <mergeCell ref="AH9:AH12"/>
    <mergeCell ref="AJ9:AJ12"/>
    <mergeCell ref="AK9:AK12"/>
    <mergeCell ref="AI9:AI12"/>
    <mergeCell ref="U9:U12"/>
    <mergeCell ref="O9:O12"/>
    <mergeCell ref="AA9:AA12"/>
    <mergeCell ref="AB9:AB12"/>
    <mergeCell ref="AC9:AC12"/>
    <mergeCell ref="V9:V12"/>
    <mergeCell ref="W9:W12"/>
    <mergeCell ref="X9:X12"/>
    <mergeCell ref="Y9:Y12"/>
    <mergeCell ref="Z9:Z12"/>
    <mergeCell ref="BX10:BX12"/>
    <mergeCell ref="BM10:BM12"/>
    <mergeCell ref="BN10:BN12"/>
    <mergeCell ref="BO10:BO12"/>
    <mergeCell ref="BP10:BP12"/>
    <mergeCell ref="BQ10:BQ12"/>
    <mergeCell ref="BR10:BR12"/>
    <mergeCell ref="BS10:BS12"/>
    <mergeCell ref="BT10:BT12"/>
    <mergeCell ref="BU10:BU12"/>
    <mergeCell ref="D14:E14"/>
    <mergeCell ref="D15:E15"/>
    <mergeCell ref="D16:E16"/>
    <mergeCell ref="BV10:BV12"/>
    <mergeCell ref="BW10:BW12"/>
    <mergeCell ref="BL9:BL12"/>
    <mergeCell ref="M9:M12"/>
    <mergeCell ref="BK9:BK12"/>
    <mergeCell ref="BF9:BF12"/>
    <mergeCell ref="BH9:BH12"/>
    <mergeCell ref="BE9:BE12"/>
    <mergeCell ref="BD9:BD12"/>
    <mergeCell ref="BG9:BG12"/>
    <mergeCell ref="R9:R12"/>
    <mergeCell ref="S9:S12"/>
    <mergeCell ref="T9:T12"/>
  </mergeCells>
  <conditionalFormatting sqref="BK9:BL9">
    <cfRule type="containsBlanks" dxfId="18" priority="97">
      <formula>LEN(TRIM(BK9))=0</formula>
    </cfRule>
    <cfRule type="containsText" dxfId="17" priority="98" operator="containsText" text="extrema">
      <formula>NOT(ISERROR(SEARCH("extrema",BK9)))</formula>
    </cfRule>
    <cfRule type="containsText" dxfId="16" priority="99" operator="containsText" text="alta">
      <formula>NOT(ISERROR(SEARCH("alta",BK9)))</formula>
    </cfRule>
    <cfRule type="containsText" dxfId="15" priority="100" operator="containsText" text="moderada">
      <formula>NOT(ISERROR(SEARCH("moderada",BK9)))</formula>
    </cfRule>
    <cfRule type="containsText" dxfId="14" priority="101" operator="containsText" text="baja">
      <formula>NOT(ISERROR(SEARCH("baja",BK9)))</formula>
    </cfRule>
  </conditionalFormatting>
  <conditionalFormatting sqref="AN9">
    <cfRule type="containsBlanks" dxfId="13" priority="95">
      <formula>LEN(TRIM(AN9))=0</formula>
    </cfRule>
    <cfRule type="containsText" dxfId="12" priority="96" operator="containsText" text="alto">
      <formula>NOT(ISERROR(SEARCH("alto",AN9)))</formula>
    </cfRule>
  </conditionalFormatting>
  <conditionalFormatting sqref="BJ9">
    <cfRule type="containsBlanks" dxfId="11" priority="85">
      <formula>LEN(TRIM(BJ9))=0</formula>
    </cfRule>
    <cfRule type="containsText" dxfId="10" priority="86" operator="containsText" text="alto">
      <formula>NOT(ISERROR(SEARCH("alto",BJ9)))</formula>
    </cfRule>
  </conditionalFormatting>
  <conditionalFormatting sqref="AN9">
    <cfRule type="containsText" dxfId="9" priority="251" operator="containsText" text="Extremo">
      <formula>NOT(ISERROR(SEARCH("Extremo",AN9)))</formula>
    </cfRule>
    <cfRule type="containsText" dxfId="8" priority="252" operator="containsText" text="Bajo">
      <formula>NOT(ISERROR(SEARCH("Bajo",AN9)))</formula>
    </cfRule>
    <cfRule type="containsText" dxfId="7" priority="253" operator="containsText" text="Moderado">
      <formula>NOT(ISERROR(SEARCH("Moderado",AN9)))</formula>
    </cfRule>
    <cfRule type="containsText" dxfId="6" priority="254" operator="containsText" text="Alto">
      <formula>NOT(ISERROR(SEARCH("Alto",AN9)))</formula>
    </cfRule>
    <cfRule type="containsText" dxfId="5" priority="255" operator="containsText" text="Extremo">
      <formula>NOT(ISERROR(SEARCH("Extremo",AN9)))</formula>
    </cfRule>
    <cfRule type="colorScale" priority="2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257" operator="containsText" text="Extremo">
      <formula>NOT(ISERROR(SEARCH("Extremo",BJ9)))</formula>
    </cfRule>
    <cfRule type="containsText" dxfId="3" priority="258" operator="containsText" text="Bajo">
      <formula>NOT(ISERROR(SEARCH("Bajo",BJ9)))</formula>
    </cfRule>
    <cfRule type="containsText" dxfId="2" priority="259" operator="containsText" text="Moderado">
      <formula>NOT(ISERROR(SEARCH("Moderado",BJ9)))</formula>
    </cfRule>
    <cfRule type="containsText" dxfId="1" priority="260" operator="containsText" text="Alto">
      <formula>NOT(ISERROR(SEARCH("Alto",BJ9)))</formula>
    </cfRule>
    <cfRule type="containsText" dxfId="0" priority="261" operator="containsText" text="Extremo">
      <formula>NOT(ISERROR(SEARCH("Extremo",BJ9)))</formula>
    </cfRule>
    <cfRule type="colorScale" priority="26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Criterios!$I$3:$I$7</xm:f>
          </x14:formula1>
          <xm:sqref>AM9 BI9</xm:sqref>
        </x14:dataValidation>
        <x14:dataValidation type="list" allowBlank="1" showInputMessage="1" showErrorMessage="1">
          <x14:formula1>
            <xm:f>Criterios!$G$3:$G$7</xm:f>
          </x14:formula1>
          <xm:sqref>Q9 BG9</xm:sqref>
        </x14:dataValidation>
        <x14:dataValidation type="list" allowBlank="1" showInputMessage="1" showErrorMessage="1">
          <x14:formula1>
            <xm:f>Criterios!$H$3:$H$7</xm:f>
          </x14:formula1>
          <xm:sqref>BH9</xm:sqref>
        </x14:dataValidation>
        <x14:dataValidation type="list" allowBlank="1" showInputMessage="1" showErrorMessage="1">
          <x14:formula1>
            <xm:f>Criterios!$F$3:$F$7</xm:f>
          </x14:formula1>
          <xm:sqref>P9 BF9</xm:sqref>
        </x14:dataValidation>
        <x14:dataValidation type="list" allowBlank="1" showInputMessage="1" showErrorMessage="1">
          <x14:formula1>
            <xm:f>Criterios!$M$3:$M$5</xm:f>
          </x14:formula1>
          <xm:sqref>BD9:BE9</xm:sqref>
        </x14:dataValidation>
        <x14:dataValidation type="list" allowBlank="1" showInputMessage="1" showErrorMessage="1">
          <x14:formula1>
            <xm:f>Criterios!$N$3:$N$6</xm:f>
          </x14:formula1>
          <xm:sqref>BL9</xm:sqref>
        </x14:dataValidation>
        <x14:dataValidation type="list" allowBlank="1" showInputMessage="1" showErrorMessage="1">
          <x14:formula1>
            <xm:f>Criterios!$H$3:$H$5</xm:f>
          </x14:formula1>
          <xm:sqref>AL9</xm:sqref>
        </x14:dataValidation>
        <x14:dataValidation type="list" allowBlank="1" showInputMessage="1" showErrorMessage="1">
          <x14:formula1>
            <xm:f>'Solidez de los controles'!$C$5:$C$7</xm:f>
          </x14:formula1>
          <xm:sqref>BC9 AY9:AZ12</xm:sqref>
        </x14:dataValidation>
        <x14:dataValidation type="list" allowBlank="1" showInputMessage="1" showErrorMessage="1">
          <x14:formula1>
            <xm:f>Criterios!$A$14</xm:f>
          </x14:formula1>
          <xm:sqref>M9</xm:sqref>
        </x14:dataValidation>
        <x14:dataValidation type="list" allowBlank="1" showInputMessage="1" showErrorMessage="1">
          <x14:formula1>
            <xm:f>Criterios!$K$3:$K$5</xm:f>
          </x14:formula1>
          <xm:sqref>AP9:AP12</xm:sqref>
        </x14:dataValidation>
        <x14:dataValidation type="list" allowBlank="1" showInputMessage="1" showErrorMessage="1">
          <x14:formula1>
            <xm:f>Criterios!$B$3:$B$9</xm:f>
          </x14:formula1>
          <xm:sqref>F9:F12</xm:sqref>
        </x14:dataValidation>
        <x14:dataValidation type="list" allowBlank="1" showInputMessage="1" showErrorMessage="1">
          <x14:formula1>
            <xm:f>Criterios!$C$3:$C$9</xm:f>
          </x14:formula1>
          <xm:sqref>G9:G12</xm:sqref>
        </x14:dataValidation>
        <x14:dataValidation type="list" allowBlank="1" showInputMessage="1" showErrorMessage="1">
          <x14:formula1>
            <xm:f>Criterios!$D$3:$D$10</xm:f>
          </x14:formula1>
          <xm:sqref>H9:H12</xm:sqref>
        </x14:dataValidation>
        <x14:dataValidation type="list" allowBlank="1" showInputMessage="1" showErrorMessage="1">
          <x14:formula1>
            <xm:f>'Solidez de los controles'!$H$11:$H$13</xm:f>
          </x14:formula1>
          <xm:sqref>BA9:BA12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F8" sqref="F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415"/>
      <c r="E3" s="415"/>
      <c r="F3" s="415"/>
    </row>
    <row r="4" spans="2:8" ht="24" customHeight="1" x14ac:dyDescent="0.35">
      <c r="D4" s="415" t="s">
        <v>43</v>
      </c>
      <c r="E4" s="415"/>
      <c r="F4" s="415"/>
    </row>
    <row r="5" spans="2:8" ht="24" customHeight="1" x14ac:dyDescent="0.25"/>
    <row r="6" spans="2:8" ht="56.25" customHeight="1" x14ac:dyDescent="0.25">
      <c r="C6" s="33" t="s">
        <v>90</v>
      </c>
      <c r="D6" s="119"/>
      <c r="E6" s="119"/>
      <c r="F6" s="119"/>
      <c r="H6" s="7" t="s">
        <v>35</v>
      </c>
    </row>
    <row r="7" spans="2:8" ht="56.25" customHeight="1" x14ac:dyDescent="0.25">
      <c r="C7" s="33" t="s">
        <v>91</v>
      </c>
      <c r="D7" s="120"/>
      <c r="E7" s="119"/>
      <c r="F7" s="119"/>
      <c r="H7" s="2" t="s">
        <v>2</v>
      </c>
    </row>
    <row r="8" spans="2:8" ht="56.25" customHeight="1" x14ac:dyDescent="0.25">
      <c r="B8" s="6" t="s">
        <v>42</v>
      </c>
      <c r="C8" s="33" t="s">
        <v>92</v>
      </c>
      <c r="D8" s="120"/>
      <c r="E8" s="119"/>
      <c r="F8" s="119" t="s">
        <v>93</v>
      </c>
      <c r="H8" s="3" t="s">
        <v>4</v>
      </c>
    </row>
    <row r="9" spans="2:8" ht="56.25" customHeight="1" x14ac:dyDescent="0.25">
      <c r="C9" s="33" t="s">
        <v>94</v>
      </c>
      <c r="D9" s="121"/>
      <c r="E9" s="120"/>
      <c r="F9" s="119"/>
      <c r="H9" s="4" t="s">
        <v>1</v>
      </c>
    </row>
    <row r="10" spans="2:8" ht="56.25" customHeight="1" x14ac:dyDescent="0.25">
      <c r="C10" s="33" t="s">
        <v>284</v>
      </c>
      <c r="D10" s="121"/>
      <c r="E10" s="120"/>
      <c r="F10" s="119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16"/>
      <c r="E14" s="416"/>
      <c r="F14" s="416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topLeftCell="A4" zoomScale="90" zoomScaleNormal="90" workbookViewId="0">
      <selection activeCell="D8" sqref="D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415"/>
      <c r="E3" s="415"/>
      <c r="F3" s="415"/>
    </row>
    <row r="4" spans="2:8" ht="50.1" customHeight="1" x14ac:dyDescent="0.35">
      <c r="D4" s="415" t="s">
        <v>44</v>
      </c>
      <c r="E4" s="415"/>
      <c r="F4" s="415"/>
    </row>
    <row r="5" spans="2:8" ht="20.25" customHeight="1" x14ac:dyDescent="0.25"/>
    <row r="6" spans="2:8" ht="57" customHeight="1" x14ac:dyDescent="0.25">
      <c r="C6" s="33" t="s">
        <v>90</v>
      </c>
      <c r="D6" s="119"/>
      <c r="E6" s="119"/>
      <c r="F6" s="119"/>
      <c r="H6" s="7" t="s">
        <v>35</v>
      </c>
    </row>
    <row r="7" spans="2:8" ht="57" customHeight="1" x14ac:dyDescent="0.25">
      <c r="C7" s="33" t="s">
        <v>91</v>
      </c>
      <c r="D7" s="120"/>
      <c r="E7" s="119"/>
      <c r="F7" s="119"/>
      <c r="H7" s="2" t="s">
        <v>2</v>
      </c>
    </row>
    <row r="8" spans="2:8" ht="57" customHeight="1" x14ac:dyDescent="0.25">
      <c r="B8" s="6" t="s">
        <v>42</v>
      </c>
      <c r="C8" s="33" t="s">
        <v>92</v>
      </c>
      <c r="D8" s="120" t="s">
        <v>93</v>
      </c>
      <c r="E8" s="119"/>
      <c r="F8" s="119"/>
      <c r="H8" s="3" t="s">
        <v>4</v>
      </c>
    </row>
    <row r="9" spans="2:8" ht="57" customHeight="1" x14ac:dyDescent="0.25">
      <c r="C9" s="33" t="s">
        <v>94</v>
      </c>
      <c r="D9" s="121"/>
      <c r="E9" s="120"/>
      <c r="F9" s="119"/>
      <c r="H9" s="4" t="s">
        <v>1</v>
      </c>
    </row>
    <row r="10" spans="2:8" ht="57" customHeight="1" x14ac:dyDescent="0.25">
      <c r="C10" s="33" t="s">
        <v>284</v>
      </c>
      <c r="D10" s="121"/>
      <c r="E10" s="120"/>
      <c r="F10" s="119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16"/>
      <c r="E14" s="416"/>
      <c r="F14" s="416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Usuario de Windows</cp:lastModifiedBy>
  <cp:lastPrinted>2019-11-01T17:16:23Z</cp:lastPrinted>
  <dcterms:created xsi:type="dcterms:W3CDTF">2013-05-09T21:35:12Z</dcterms:created>
  <dcterms:modified xsi:type="dcterms:W3CDTF">2020-10-11T22:01:55Z</dcterms:modified>
</cp:coreProperties>
</file>