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PLANEACION\Desktop\MATRIZ RIESGOS PROCESOS SEGUIMIENTO OCTUBRE\"/>
    </mc:Choice>
  </mc:AlternateContent>
  <bookViews>
    <workbookView xWindow="0" yWindow="0" windowWidth="20490" windowHeight="6750" tabRatio="855" firstSheet="2" activeTab="6"/>
  </bookViews>
  <sheets>
    <sheet name="CONTEXTO" sheetId="26" r:id="rId1"/>
    <sheet name="MATRIZ RIESGOS PROCESO" sheetId="23" r:id="rId2"/>
    <sheet name="MapaInherente RP" sheetId="14" r:id="rId3"/>
    <sheet name="MapaResidual RP" sheetId="15" r:id="rId4"/>
    <sheet name="Valoración Probabilidad Impacto" sheetId="21" r:id="rId5"/>
    <sheet name="Solidez de los controles" sheetId="22" r:id="rId6"/>
    <sheet name="MATRIZ RIESGOS CORRUPCIÓN" sheetId="13" r:id="rId7"/>
    <sheet name="Mapa Inherente RC" sheetId="18" r:id="rId8"/>
    <sheet name="Mapa Residual RC" sheetId="19" r:id="rId9"/>
    <sheet name="Criterios" sheetId="16" r:id="rId10"/>
  </sheets>
  <definedNames>
    <definedName name="_xlnm._FilterDatabase" localSheetId="0" hidden="1">CONTEXTO!#REF!</definedName>
    <definedName name="_xlnm._FilterDatabase" localSheetId="6" hidden="1">'MATRIZ RIESGOS CORRUPCIÓN'!$C$8:$AAI$8</definedName>
    <definedName name="_xlnm._FilterDatabase" localSheetId="1" hidden="1">'MATRIZ RIESGOS PROCESO'!$C$8:$AAI$8</definedName>
    <definedName name="_xlnm.Print_Area" localSheetId="0">CONTEXTO!$B$1:$H$30</definedName>
    <definedName name="_xlnm.Print_Area" localSheetId="6">'MATRIZ RIESGOS CORRUPCIÓN'!$B$1:$BX$13</definedName>
    <definedName name="_xlnm.Print_Area" localSheetId="1">'MATRIZ RIESGOS PROCESO'!$B$1:$BE$20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3" i="13" l="1"/>
  <c r="AX11" i="13"/>
  <c r="AX10" i="13"/>
  <c r="BB9" i="13"/>
  <c r="AX9" i="13"/>
  <c r="AE17" i="23"/>
  <c r="AE18" i="23"/>
  <c r="AE19" i="23"/>
  <c r="AE20" i="23"/>
  <c r="AE10" i="23"/>
  <c r="AE11" i="23"/>
  <c r="AE12" i="23"/>
  <c r="AE13" i="23"/>
  <c r="AE14" i="23"/>
  <c r="AE15" i="23"/>
  <c r="AI16" i="23"/>
  <c r="AI13" i="23"/>
  <c r="AI9" i="23"/>
  <c r="AQ13" i="23" l="1"/>
  <c r="AQ16" i="23" l="1"/>
  <c r="AE16" i="23"/>
  <c r="U16" i="23"/>
  <c r="U13" i="23"/>
  <c r="BJ9" i="13" l="1"/>
  <c r="AN9" i="13"/>
  <c r="AQ9" i="23"/>
  <c r="U9" i="23"/>
  <c r="AK9" i="13" l="1"/>
  <c r="AL9" i="13" s="1"/>
  <c r="AE9" i="23"/>
</calcChain>
</file>

<file path=xl/comments1.xml><?xml version="1.0" encoding="utf-8"?>
<comments xmlns="http://schemas.openxmlformats.org/spreadsheetml/2006/main">
  <authors>
    <author>William Hernan Otalora Cabanzo</author>
    <author>-user</author>
    <author>tc={1CEF3F13-B189-4A14-8892-F3F6A6B833C9}</author>
    <author>tc={C7484A58-73E0-423A-ACD3-1BCFEE6837F3}</author>
    <author>tc={001F630B-26D4-4724-AF12-F97B4B52BD53}</author>
    <author>tc={D6218F41-4520-4553-9479-1A1E471E9C56}</author>
  </authors>
  <commentList>
    <comment ref="AR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S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V7" authorId="0" shapeId="0">
      <text>
        <r>
          <rPr>
            <b/>
            <sz val="9"/>
            <color indexed="81"/>
            <rFont val="Tahoma"/>
            <family val="2"/>
          </rPr>
          <t>William Hernan Otalora Cabanzo:</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W7" authorId="0" shapeId="0">
      <text>
        <r>
          <rPr>
            <b/>
            <sz val="9"/>
            <color indexed="81"/>
            <rFont val="Tahoma"/>
            <family val="2"/>
          </rPr>
          <t>William Cabanzo:</t>
        </r>
        <r>
          <rPr>
            <sz val="9"/>
            <color indexed="81"/>
            <rFont val="Tahoma"/>
            <family val="2"/>
          </rPr>
          <t xml:space="preserve">
Seleccionar
</t>
        </r>
      </text>
    </comment>
    <comment ref="AE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F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G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AH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AI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AJ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K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S8" authorId="0" shapeId="0">
      <text>
        <r>
          <rPr>
            <b/>
            <sz val="9"/>
            <color indexed="81"/>
            <rFont val="Tahoma"/>
            <family val="2"/>
          </rPr>
          <t>William Hernan Otalora Cabanzo:</t>
        </r>
        <r>
          <rPr>
            <sz val="9"/>
            <color indexed="81"/>
            <rFont val="Tahoma"/>
            <family val="2"/>
          </rPr>
          <t xml:space="preserve">
seleccione de acuerdo a la escala de tipo de impacto</t>
        </r>
      </text>
    </comment>
    <comment ref="T8" authorId="0" shapeId="0">
      <text>
        <r>
          <rPr>
            <b/>
            <sz val="9"/>
            <color indexed="81"/>
            <rFont val="Tahoma"/>
            <family val="2"/>
          </rPr>
          <t>William Hernan Otalora Cabanzo:</t>
        </r>
        <r>
          <rPr>
            <sz val="9"/>
            <color indexed="81"/>
            <rFont val="Tahoma"/>
            <family val="2"/>
          </rPr>
          <t xml:space="preserve">
Seleccione de acuerdo al número del impacto</t>
        </r>
      </text>
    </comment>
    <comment ref="U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X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AM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N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AO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P8" authorId="0" shapeId="0">
      <text>
        <r>
          <rPr>
            <b/>
            <sz val="9"/>
            <color indexed="81"/>
            <rFont val="Tahoma"/>
            <family val="2"/>
          </rPr>
          <t>William Hernan Otalora Cabanzo:</t>
        </r>
        <r>
          <rPr>
            <sz val="9"/>
            <color indexed="81"/>
            <rFont val="Tahoma"/>
            <family val="2"/>
          </rPr>
          <t xml:space="preserve">
Seleccionar de acuerdo al número del impacto</t>
        </r>
      </text>
    </comment>
    <comment ref="AQ8" authorId="0" shapeId="0">
      <text>
        <r>
          <rPr>
            <b/>
            <sz val="9"/>
            <color indexed="81"/>
            <rFont val="Tahoma"/>
            <family val="2"/>
          </rPr>
          <t>William Hernan Otalora Cabanzo:</t>
        </r>
        <r>
          <rPr>
            <sz val="9"/>
            <color indexed="81"/>
            <rFont val="Tahoma"/>
            <family val="2"/>
          </rPr>
          <t xml:space="preserve">
Resultado es automático
</t>
        </r>
      </text>
    </comment>
    <comment ref="AT8" authorId="0" shapeId="0">
      <text>
        <r>
          <rPr>
            <b/>
            <sz val="9"/>
            <color indexed="81"/>
            <rFont val="Tahoma"/>
            <family val="2"/>
          </rPr>
          <t>William Cabanzo:</t>
        </r>
        <r>
          <rPr>
            <sz val="9"/>
            <color indexed="81"/>
            <rFont val="Tahoma"/>
            <family val="2"/>
          </rPr>
          <t xml:space="preserve">
Definir fechas inicial y final de la actividad</t>
        </r>
      </text>
    </comment>
    <comment ref="AV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Z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A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B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C8" authorId="0" shapeId="0">
      <text>
        <r>
          <rPr>
            <b/>
            <sz val="9"/>
            <color indexed="81"/>
            <rFont val="Tahoma"/>
            <family val="2"/>
          </rPr>
          <t>William Cabanzo:</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D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E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tc={92AB8CB5-D4F2-4D3F-A7FA-B54C641C01A1}</author>
    <author>tc={76BD5CC5-ADE1-457B-B7A3-6E41E0DBC1E2}</author>
    <author>tc={0D12757F-50E4-409D-B4D2-FFAC8EF06C20}</author>
    <author>tc={170EB625-6C30-447E-A190-BCF147BF0F18}</author>
  </authors>
  <commentList>
    <comment ref="BK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L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AO7" authorId="0" shapeId="0">
      <text>
        <r>
          <rPr>
            <b/>
            <sz val="9"/>
            <color indexed="81"/>
            <rFont val="Tahoma"/>
            <family val="2"/>
          </rPr>
          <t>William Hernan Otalora Cabanzo:</t>
        </r>
        <r>
          <rPr>
            <sz val="9"/>
            <color indexed="81"/>
            <rFont val="Tahoma"/>
            <family val="2"/>
          </rPr>
          <t xml:space="preserve">
Si el riesgo tiene más controlesl,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AP7" authorId="0" shapeId="0">
      <text>
        <r>
          <rPr>
            <b/>
            <sz val="9"/>
            <color indexed="81"/>
            <rFont val="Tahoma"/>
            <family val="2"/>
          </rPr>
          <t>William Cabanzo:</t>
        </r>
        <r>
          <rPr>
            <sz val="9"/>
            <color indexed="81"/>
            <rFont val="Tahoma"/>
            <family val="2"/>
          </rPr>
          <t xml:space="preserve">
Seleccionar
</t>
        </r>
      </text>
    </comment>
    <comment ref="AX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Y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Z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BA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BB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BC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D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Escriba 1   en cada una de las celdas
si la respuesta es afirmativa para cada una de las preguntas</t>
        </r>
      </text>
    </comment>
    <comment ref="AL8" authorId="0" shapeId="0">
      <text>
        <r>
          <rPr>
            <b/>
            <sz val="9"/>
            <color indexed="81"/>
            <rFont val="Tahoma"/>
            <family val="2"/>
          </rPr>
          <t>William Hernan Otalora Cabanzo:</t>
        </r>
        <r>
          <rPr>
            <sz val="9"/>
            <color indexed="81"/>
            <rFont val="Tahoma"/>
            <family val="2"/>
          </rPr>
          <t xml:space="preserve">
no es necesario modificarlo,.
Cambia automaticamente con las respuestas dadas a las 19
 preguntas.</t>
        </r>
      </text>
    </comment>
    <comment ref="AM8" authorId="0" shapeId="0">
      <text>
        <r>
          <rPr>
            <b/>
            <sz val="9"/>
            <color indexed="81"/>
            <rFont val="Tahoma"/>
            <family val="2"/>
          </rPr>
          <t>William Hernan Otalora Cabanzo:</t>
        </r>
        <r>
          <rPr>
            <sz val="9"/>
            <color indexed="81"/>
            <rFont val="Tahoma"/>
            <family val="2"/>
          </rPr>
          <t xml:space="preserve">
Seleccione de acuerdo al número del impacto</t>
        </r>
      </text>
    </comment>
    <comment ref="AN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AQ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BF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G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BH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I8" authorId="0" shapeId="0">
      <text>
        <r>
          <rPr>
            <b/>
            <sz val="9"/>
            <color indexed="81"/>
            <rFont val="Tahoma"/>
            <family val="2"/>
          </rPr>
          <t>William Hernan Otalora Cabanzo:</t>
        </r>
        <r>
          <rPr>
            <sz val="9"/>
            <color indexed="81"/>
            <rFont val="Tahoma"/>
            <family val="2"/>
          </rPr>
          <t xml:space="preserve">
Seleccionar de acuerdo al número del impacto</t>
        </r>
      </text>
    </comment>
    <comment ref="BJ8" authorId="0" shapeId="0">
      <text>
        <r>
          <rPr>
            <b/>
            <sz val="9"/>
            <color indexed="81"/>
            <rFont val="Tahoma"/>
            <family val="2"/>
          </rPr>
          <t>William Hernan Otalora Cabanzo:</t>
        </r>
        <r>
          <rPr>
            <sz val="9"/>
            <color indexed="81"/>
            <rFont val="Tahoma"/>
            <family val="2"/>
          </rPr>
          <t xml:space="preserve">
Resultado es automático
</t>
        </r>
      </text>
    </comment>
    <comment ref="BM8" authorId="0" shapeId="0">
      <text>
        <r>
          <rPr>
            <b/>
            <sz val="9"/>
            <color indexed="81"/>
            <rFont val="Tahoma"/>
            <family val="2"/>
          </rPr>
          <t>William Cabanzo:</t>
        </r>
        <r>
          <rPr>
            <sz val="9"/>
            <color indexed="81"/>
            <rFont val="Tahoma"/>
            <family val="2"/>
          </rPr>
          <t xml:space="preserve">
Definir fechas inicial y final de la actividad</t>
        </r>
      </text>
    </comment>
    <comment ref="BO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S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T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U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V8" authorId="0" shapeId="0">
      <text>
        <r>
          <rPr>
            <b/>
            <sz val="9"/>
            <color indexed="81"/>
            <rFont val="Tahoma"/>
            <family val="2"/>
          </rPr>
          <t>William Cabanzo:</t>
        </r>
        <r>
          <rPr>
            <sz val="9"/>
            <color indexed="81"/>
            <rFont val="Tahoma"/>
            <family val="2"/>
          </rPr>
          <t xml:space="preserve">
Acción de verificación, monitoreo y revisión
información</t>
        </r>
      </text>
    </comment>
    <comment ref="BW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X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<sst xmlns="http://schemas.openxmlformats.org/spreadsheetml/2006/main" count="647" uniqueCount="394">
  <si>
    <t>Tipo de Impacto</t>
  </si>
  <si>
    <t>Bajo</t>
  </si>
  <si>
    <t>Alto</t>
  </si>
  <si>
    <t>No.</t>
  </si>
  <si>
    <t>Moderado</t>
  </si>
  <si>
    <t>ASESORÓ:</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</si>
  <si>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</si>
  <si>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</si>
  <si>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</si>
  <si>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</si>
  <si>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</si>
  <si>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</si>
  <si>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</si>
  <si>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</si>
  <si>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</si>
  <si>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</si>
  <si>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</si>
  <si>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</si>
  <si>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</si>
  <si>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</si>
  <si>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</si>
  <si>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</si>
  <si>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</si>
  <si>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</si>
  <si>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Probable</t>
  </si>
  <si>
    <t>Casi seguro</t>
  </si>
  <si>
    <t>Posible</t>
  </si>
  <si>
    <t>Improbable</t>
  </si>
  <si>
    <t>Catastrófico</t>
  </si>
  <si>
    <t>Mayor</t>
  </si>
  <si>
    <t>Menor</t>
  </si>
  <si>
    <t>riesgo inherente</t>
  </si>
  <si>
    <t xml:space="preserve">Extremo </t>
  </si>
  <si>
    <t>tipo de control</t>
  </si>
  <si>
    <t>Detectivo</t>
  </si>
  <si>
    <t>Extremo</t>
  </si>
  <si>
    <t>política de manejo</t>
  </si>
  <si>
    <t>Aceptar el riesgo</t>
  </si>
  <si>
    <t>requiere plan de mejoramiento</t>
  </si>
  <si>
    <t>Evitar el riesgo</t>
  </si>
  <si>
    <t>N.A.</t>
  </si>
  <si>
    <t>IMPACTO</t>
  </si>
  <si>
    <t>PROBABILIDAD</t>
  </si>
  <si>
    <t>Mapa de Riesgo Inherente</t>
  </si>
  <si>
    <t>Mapa de Riesgo Residual</t>
  </si>
  <si>
    <t>Seguridad y Salud en el Trabajo</t>
  </si>
  <si>
    <t>FORMATO MATRIZ DE RIESGOS DE CORRUPCIÓN</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</si>
  <si>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</si>
  <si>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</si>
  <si>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</si>
  <si>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</si>
  <si>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</si>
  <si>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</si>
  <si>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</si>
  <si>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</si>
  <si>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</si>
  <si>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</si>
  <si>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</si>
  <si>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</si>
  <si>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</si>
  <si>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</si>
  <si>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</si>
  <si>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</si>
  <si>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</si>
  <si>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</si>
  <si>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</si>
  <si>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</si>
  <si>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</si>
  <si>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</si>
  <si>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</si>
  <si>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</si>
  <si>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</si>
  <si>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</si>
  <si>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</si>
  <si>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</si>
  <si>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</si>
  <si>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</si>
  <si>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</si>
  <si>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</si>
  <si>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</si>
  <si>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</si>
  <si>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</si>
  <si>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</si>
  <si>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</si>
  <si>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</si>
  <si>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</si>
  <si>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</si>
  <si>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</si>
  <si>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</si>
  <si>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</si>
  <si>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</si>
  <si>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Casi seguro
5</t>
  </si>
  <si>
    <t>Probable
4</t>
  </si>
  <si>
    <t>Posible
3</t>
  </si>
  <si>
    <t>R1</t>
  </si>
  <si>
    <t>Improbable
2</t>
  </si>
  <si>
    <t>R2</t>
  </si>
  <si>
    <t>1
Insignificante</t>
  </si>
  <si>
    <t>calificacion probabilidad</t>
  </si>
  <si>
    <t>calificacion Impacto</t>
  </si>
  <si>
    <t>Tipo de impacto</t>
  </si>
  <si>
    <t>5. Casi seguro</t>
  </si>
  <si>
    <t>5. Catastrófico</t>
  </si>
  <si>
    <t>4. Probable</t>
  </si>
  <si>
    <t>3. Moderado</t>
  </si>
  <si>
    <t>2. Menor</t>
  </si>
  <si>
    <t>1. Insignificante</t>
  </si>
  <si>
    <t>Fecha Inicial</t>
  </si>
  <si>
    <t>Fecha final</t>
  </si>
  <si>
    <t>Meta</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</si>
  <si>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</si>
  <si>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</si>
  <si>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</si>
  <si>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</si>
  <si>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</si>
  <si>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</si>
  <si>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</si>
  <si>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</si>
  <si>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</si>
  <si>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</si>
  <si>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</si>
  <si>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</si>
  <si>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</si>
  <si>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</si>
  <si>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</si>
  <si>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</si>
  <si>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</si>
  <si>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</si>
  <si>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</si>
  <si>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</si>
  <si>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</si>
  <si>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</si>
  <si>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</si>
  <si>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</si>
  <si>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</si>
  <si>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</si>
  <si>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</si>
  <si>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</si>
  <si>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</si>
  <si>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</si>
  <si>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</si>
  <si>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</si>
  <si>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</si>
  <si>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</si>
  <si>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</si>
  <si>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</si>
  <si>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</si>
  <si>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</si>
  <si>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</si>
  <si>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</si>
  <si>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</si>
  <si>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</si>
  <si>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</si>
  <si>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</si>
  <si>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</si>
  <si>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</si>
  <si>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</si>
  <si>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</si>
  <si>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</si>
  <si>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</si>
  <si>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</si>
  <si>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</si>
  <si>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</si>
  <si>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</si>
  <si>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</si>
  <si>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</si>
  <si>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</si>
  <si>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</si>
  <si>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</si>
  <si>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</si>
  <si>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</si>
  <si>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</si>
  <si>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</si>
  <si>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</si>
  <si>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</si>
  <si>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</si>
  <si>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</si>
  <si>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</si>
  <si>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</si>
  <si>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</si>
  <si>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</si>
  <si>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</si>
  <si>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</si>
  <si>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</si>
  <si>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</si>
  <si>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</si>
  <si>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</si>
  <si>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</si>
  <si>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</si>
  <si>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</si>
  <si>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</si>
  <si>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</si>
  <si>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</si>
  <si>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</si>
  <si>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</si>
  <si>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</si>
  <si>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</si>
  <si>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</si>
  <si>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</si>
  <si>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</si>
  <si>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NIVEL</t>
  </si>
  <si>
    <t xml:space="preserve"> -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</si>
  <si>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</si>
  <si>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CUANTITATIVO</t>
  </si>
  <si>
    <t>IMPACTO CUALITATIVO</t>
  </si>
  <si>
    <t xml:space="preserve"> -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</si>
  <si>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</si>
  <si>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xml:space="preserve">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t>
  </si>
  <si>
    <t xml:space="preserve"> -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</si>
  <si>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</si>
  <si>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xml:space="preserve"> -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 del presupuesto general de la entidad.</t>
  </si>
  <si>
    <t xml:space="preserve"> - No hay interrupción de las operaciones de la entidad.
- No se generan sanciones económicas o administrativas.
- No se afecta la imagen institucional de forma significativa.</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</si>
  <si>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</si>
  <si>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Criterios para calificar el impacto – Riesgos de Gestión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</si>
  <si>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</si>
  <si>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</si>
  <si>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</si>
  <si>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</si>
  <si>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</si>
  <si>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</si>
  <si>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</si>
  <si>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</si>
  <si>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DESCRIPTOR</t>
  </si>
  <si>
    <t>DESCRIPCIÓN</t>
  </si>
  <si>
    <t>FRECUENCIA</t>
  </si>
  <si>
    <t>CALIFICACION DE LA PROBABILIDAD</t>
  </si>
  <si>
    <t>Rara vez</t>
  </si>
  <si>
    <t xml:space="preserve">• Es viable que el evento ocurra en la mayoría de las circunstancias
</t>
  </si>
  <si>
    <t>• Se espera que el evento ocurra en la mayoría de las circunstancias.</t>
  </si>
  <si>
    <t xml:space="preserve">• El evento podrá ocurrir en algún momento.
</t>
  </si>
  <si>
    <t>• El evento puede ocurrir en algún momento.</t>
  </si>
  <si>
    <t>• El evento puede ocurrir sólo en circunstancias excepcionales (poco comunes o anormales)</t>
  </si>
  <si>
    <t>Almenos 1 vez en el último año.</t>
  </si>
  <si>
    <t>Más de 1 vez al año.</t>
  </si>
  <si>
    <t>Almenos 1 vez en los últimos 5 años.</t>
  </si>
  <si>
    <t>Almenos 1 vez en los últimos 2 años.</t>
  </si>
  <si>
    <t>No se ha presentado en los últimos 5 años.</t>
  </si>
  <si>
    <t>CATASTRÓFICO
5</t>
  </si>
  <si>
    <t>MAYOR
4</t>
  </si>
  <si>
    <t>MODERADO
3</t>
  </si>
  <si>
    <t>MENOR
2</t>
  </si>
  <si>
    <t>INSIGNIFICANTE
1</t>
  </si>
  <si>
    <t>Criterios para calificar el impacto – Riesgos de Seguridad Digital</t>
  </si>
  <si>
    <t>Afectación ≥X% de la población. 
Afectación ≥X% del presupuesto anual de la entidad. 
Afectación muy grave del medio ambiente que requiere de ≥X años de recuperación.</t>
  </si>
  <si>
    <t>Afectación muy grave de la integridad de la información debido al interés particular de los empleados y terceros. 
Afectación muy grave de la disponibilidad de la información debido al interés particular de los empleados y terceros. 
Afectación muy grave de la confidencialidad de la información debido al interés particular de los empleados y terceros.</t>
  </si>
  <si>
    <t>Afectación ≥X% de la población. 
Afectación ≥X% del presupuesto anual de la entidad. 
Afectación importante del medio ambiente que requiere de ≥X meses de recuperación.</t>
  </si>
  <si>
    <t>Afectación grave de la integridad de la información debido al interés particular de los empleados y terceros. 
Afectación grave de la disponibilidad de la información debido al interés particular de los empleados y terceros. 
Afectación grave de la confidencialidad de la información debido al interés particular de los empleados y terceros.</t>
  </si>
  <si>
    <t>Afectación ≥X% de la población. 
Afectación ≥X% del presupuesto anual de la entidad. 
Afectación leve del medio ambiente requiere de ≥X semanas de recuperación.</t>
  </si>
  <si>
    <t>Afectación moderada de la integridad de la información debido al interés particular de los empleados y terceros. 
Afectación moderada de la disponibilidad de la información debido al interés particular de los empleados y terceros. 
Afectación moderada de la confidencialidad de la información debido al interés particular de los empleados y terceros.</t>
  </si>
  <si>
    <t>Afectación ≥X% de la población. 
Afectación ≥X% del presupuesto anual de la entidad. 
Afectación leve del medio ambiente requiere de ≥X días de recuperación.</t>
  </si>
  <si>
    <t>Afectación leve de la integridad. 
Afectación leve de la disponibilidad. 
Afectación leve de la confidencialidad.</t>
  </si>
  <si>
    <t>Afectación ≥X% de la población. 
Afectación ≥X% del presupuesto anual de la entidad. 
No hay afectación medioambiental.</t>
  </si>
  <si>
    <t>Sin afectación de la integridad. 
Sin afectación de la disponibilidad. 
Sin afectación de la confidencialidad.</t>
  </si>
  <si>
    <t>RANGO DE CALIFICACIÓN</t>
  </si>
  <si>
    <t>Evaluación del Diseño del Control</t>
  </si>
  <si>
    <t>RESULTADO -
PESO EN LA EVALUACIÓN DEL DISEÑO DEL CONTROL</t>
  </si>
  <si>
    <t>Fuerte</t>
  </si>
  <si>
    <t>Debil</t>
  </si>
  <si>
    <t>Calificación entre 96 y 100</t>
  </si>
  <si>
    <t>Calificación entre 86 y 95</t>
  </si>
  <si>
    <t>Calificación entre 0 y 85</t>
  </si>
  <si>
    <t>Evaluación de la Ejecución del Control</t>
  </si>
  <si>
    <t>RESULTADO -
PESO EN LA EJECUCIÓN DEL CONTROL</t>
  </si>
  <si>
    <t>El control se ejecuta de manera consistente por parte del responsable</t>
  </si>
  <si>
    <t>El control se ejecuta algunas veces por parte del responsable</t>
  </si>
  <si>
    <t>El control no se ejecuta por parte del responsable</t>
  </si>
  <si>
    <t>Calificación de la 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</si>
  <si>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</si>
  <si>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</si>
  <si>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</si>
  <si>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RESULTADO -
EVALUACIÓN DE LA SOLIDEZ DEL CONJUNTO DE CONTROLES</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</si>
  <si>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</si>
  <si>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</si>
  <si>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</si>
  <si>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</si>
  <si>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</si>
  <si>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 xml:space="preserve"> Posibles desplazamientos de la probabilidad y del impacto de los riesgos / Identificación Riesgos Residual</t>
  </si>
  <si>
    <r>
      <rPr>
        <b/>
        <sz val="11"/>
        <color theme="1"/>
        <rFont val="Calibri"/>
        <family val="2"/>
        <scheme val="minor"/>
      </rPr>
      <t>I M P O R TA N T E</t>
    </r>
    <r>
      <rPr>
        <sz val="11"/>
        <color theme="1"/>
        <rFont val="Calibri"/>
        <family val="2"/>
        <scheme val="minor"/>
      </rPr>
      <t xml:space="preserve">
Si la solidez del conjunto de los
controles es débil, este no disminuirá
ningún cuadrante de impacto o probabilidad asociado al riesgo.</t>
    </r>
  </si>
  <si>
    <r>
      <rPr>
        <b/>
        <sz val="11"/>
        <color theme="1"/>
        <rFont val="Calibri"/>
        <family val="2"/>
        <scheme val="minor"/>
      </rPr>
      <t>I M P O R TA N T E</t>
    </r>
    <r>
      <rPr>
        <sz val="11"/>
        <color theme="1"/>
        <rFont val="Calibri"/>
        <family val="2"/>
        <scheme val="minor"/>
      </rPr>
      <t xml:space="preserve">
Tratándose de riesgos de corrupción
únicamente hay disminución de probabilidad.
Es decir, para el impacto no opera el desplazamiento.</t>
    </r>
  </si>
  <si>
    <t>Responsable / Actividad</t>
  </si>
  <si>
    <t>Responsable / Monitoreo</t>
  </si>
  <si>
    <t>PLANES DE TRATAMIENTO
(Líderes de Proceso)</t>
  </si>
  <si>
    <t>Monitoreo</t>
  </si>
  <si>
    <t>¿Generar daño ambiental?</t>
  </si>
  <si>
    <t xml:space="preserve">
Insignificante</t>
  </si>
  <si>
    <t>Rara vez
1</t>
  </si>
  <si>
    <t>R3</t>
  </si>
  <si>
    <t>Peso del Diseño de cada control</t>
  </si>
  <si>
    <t>Peso de la ejecución de cada control</t>
  </si>
  <si>
    <t>Fuerte:</t>
  </si>
  <si>
    <t>calificación</t>
  </si>
  <si>
    <t>entre 96 y 100</t>
  </si>
  <si>
    <t>fuerte (siempre se ejecuta)</t>
  </si>
  <si>
    <t>fuerte + fuerte = fuerte</t>
  </si>
  <si>
    <t xml:space="preserve">moderado (algunas veces) </t>
  </si>
  <si>
    <t>fuerte + moderado = moderado</t>
  </si>
  <si>
    <t xml:space="preserve">débil (no se ejecuta) </t>
  </si>
  <si>
    <t xml:space="preserve">fuerte + débil = débil </t>
  </si>
  <si>
    <t>Moderado:</t>
  </si>
  <si>
    <t>entre 86 y 95</t>
  </si>
  <si>
    <t xml:space="preserve">fuerte (siempre se ejecuta) </t>
  </si>
  <si>
    <t>moderado + fuerte = moderado</t>
  </si>
  <si>
    <t>moderado + moderado = moderado</t>
  </si>
  <si>
    <t xml:space="preserve">moderado + débil = débil </t>
  </si>
  <si>
    <t>Débil:</t>
  </si>
  <si>
    <t>calificación entre</t>
  </si>
  <si>
    <t>0 y 85</t>
  </si>
  <si>
    <t xml:space="preserve">débil + fuerte = débil </t>
  </si>
  <si>
    <t>débil + moderado = débil</t>
  </si>
  <si>
    <t xml:space="preserve">débil + débil = débil </t>
  </si>
  <si>
    <t>Solidez individual de cada control:
Fuerte: 100
Moderado: 50
Débil: 0</t>
  </si>
  <si>
    <t>Se debe establecer acciones para fortalecer el control
Si / No</t>
  </si>
  <si>
    <t>Total
Diseñó Control</t>
  </si>
  <si>
    <t>Peso Diseño del control</t>
  </si>
  <si>
    <t>Peso de la Ejecución</t>
  </si>
  <si>
    <t>Solidez de Controles</t>
  </si>
  <si>
    <t xml:space="preserve">solidez Individual del control </t>
  </si>
  <si>
    <t>Calificación Controles</t>
  </si>
  <si>
    <t>Calificación del diseño de cada control:</t>
  </si>
  <si>
    <t>Calificación de Solidez de Conjunto de Controles</t>
  </si>
  <si>
    <t>Calificación de Solidez Individual de cada Control</t>
  </si>
  <si>
    <t>Débil</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</si>
  <si>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</si>
  <si>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</si>
  <si>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</si>
  <si>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</si>
  <si>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</si>
  <si>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</si>
  <si>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</si>
  <si>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</si>
  <si>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</si>
  <si>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</si>
  <si>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</si>
  <si>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</si>
  <si>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</si>
  <si>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</si>
  <si>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</si>
  <si>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</si>
  <si>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</si>
  <si>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PROCESO:</t>
  </si>
  <si>
    <t>Fecha de elaboración:</t>
  </si>
  <si>
    <t>Objetivo del Proceso:</t>
  </si>
  <si>
    <t>Estrategias FO</t>
  </si>
  <si>
    <t xml:space="preserve">ANÁLISIS DEL CONTEXTO </t>
  </si>
  <si>
    <t>GESTION FINANCIERA</t>
  </si>
  <si>
    <t>Apoyar a las directivas de la Institución en su gestión académica y administrativa,  administrando de manera eficaz, eficiente y efectiva los recursos financieros, con miras al logro de la misión y los planes Institucionales</t>
  </si>
  <si>
    <t>Token</t>
  </si>
  <si>
    <t>Posible pérdida del token y su uso por un tercero</t>
  </si>
  <si>
    <t>Posible uso de la IP asignada para el ingreso a las entidades bancarias</t>
  </si>
  <si>
    <t>Uso de cheques para la realización de pagos que no se hacen a través de CUN</t>
  </si>
  <si>
    <t>Chequeras</t>
  </si>
  <si>
    <t>Se trámita pagos por devolución de ingresos mediante cheque</t>
  </si>
  <si>
    <t>Conciliación bancaria</t>
  </si>
  <si>
    <t xml:space="preserve">Posible Transaciones fraudulentas por el uso de las chequeras o por el uso de medios tecnológicos por parte de personas no autorizadas </t>
  </si>
  <si>
    <t>*Investigaciones penales, fiscales y disciplinarias de los funcionarios encargados                                  *Detrimento patrimonial                             *Hallazgos entes de control</t>
  </si>
  <si>
    <t>situaciones como el uso de chequeras….. Pueden llevar a que se realien transacciones por personas no autiorizadas lo que lleva a que … se de un detrimento patrimonial, con la generacion de investigaciones…</t>
  </si>
  <si>
    <t>hackers</t>
  </si>
  <si>
    <t>uso no autorizado de la IP</t>
  </si>
  <si>
    <t>Firma de los cheques con firma conjunta del Rector y la Tesorera con sello humedo y pago unicamente a primer beneficiario</t>
  </si>
  <si>
    <t xml:space="preserve">Custodia de token mediante caja fuerte, </t>
  </si>
  <si>
    <t>uso de planillas para la entrega de cheques</t>
  </si>
  <si>
    <t>Poner denuncia ante ls entes correpondientes 
informar a aseguradora.</t>
  </si>
  <si>
    <t>Ajustar el procedimiento respecto al control de conciliancion bancaria, modificando su periodicidad a semanal, conciliando con movimientos bancarios con las transacciones de la entidad</t>
  </si>
  <si>
    <t>lider proceso gestión financiera</t>
  </si>
  <si>
    <t>procedimiento ajustado</t>
  </si>
  <si>
    <t>procedimiento en el SGC</t>
  </si>
  <si>
    <t>procedimiento</t>
  </si>
  <si>
    <t>verificar si se ajustó el procedimiento y se esta ejecutando el control con la nueva periodicidad</t>
  </si>
  <si>
    <t>procedimeinto ajustado y en ejecución</t>
  </si>
  <si>
    <t>FORMATO MATRIZ DE RIESGOS DE PROCESO GESTIÓN FINANCIERA</t>
  </si>
  <si>
    <t xml:space="preserve">VERSIÓN: 3.0 </t>
  </si>
  <si>
    <t xml:space="preserve">Elaboro: </t>
  </si>
  <si>
    <t xml:space="preserve">Reviso: </t>
  </si>
  <si>
    <t xml:space="preserve">Fecha Elaboración: </t>
  </si>
  <si>
    <t xml:space="preserve">Octubre 01 de 2019 </t>
  </si>
  <si>
    <t>Sandra Piedad Riaño Bustamante</t>
  </si>
  <si>
    <t>CÓDIGO: MR-GFI-01</t>
  </si>
  <si>
    <t>SEGUIMIENTOS MATRIZ DE RIESGO</t>
  </si>
  <si>
    <t>SEGUIMIENTO CONTROL INTERNO</t>
  </si>
  <si>
    <t>COMENTARIOS O RESULTADOS Y EVIDENCIAS</t>
  </si>
  <si>
    <t>FECHA</t>
  </si>
  <si>
    <t>RESPONSABLE</t>
  </si>
  <si>
    <t>Asesor Control Interno</t>
  </si>
  <si>
    <t xml:space="preserve">Luis Alberto Vasquez  (Asesor Planeación) </t>
  </si>
  <si>
    <t>Se evidencia el ajuste del procedimiento de tesorería y los reportes se estan generando a diario, esta pendiente ajusta el procedimiento de las conciliaciones contable, se evidencia circular No. 04 de 30 de abril de 2020 donde se registra el cumplimiento de las conciliaciones entre el area Contable y las demás areas responsable de suministro de información Financiera</t>
  </si>
  <si>
    <t>GESTIÓN FINANCIERA</t>
  </si>
  <si>
    <t xml:space="preserve">Posibilidad de recibir dádivas o beneficios a nombre propio o de terceros para afectar rubros que no corresponden con el objeto del gasto. 
</t>
  </si>
  <si>
    <t xml:space="preserve">Posibilidad de recibir dádivas o beneficios a nombre propio o de terceros para incumplimiento en los procesos financieros y contables.
</t>
  </si>
  <si>
    <t xml:space="preserve">Posibilidad de recibir o solicitar cualquier dádiva o beneficio a nombre propio o de terceros para efectuar un doble pago al mismo contratista. 
</t>
  </si>
  <si>
    <t>Posibilidad de recibir o solicitar cualquier dádiva o beneficio a nombre propio o de terceros para agilizar o demorar el pago.</t>
  </si>
  <si>
    <t xml:space="preserve">
Posibilidad de recibir o solicitar cualquier dádiva o beneficio a nombre propio o de terceros para efectuar un pago. 
</t>
  </si>
  <si>
    <t>Remitir al lider del proceso el resumen sobre el           incumplimiento y con el apoyo de control interno establecer las acciones de mejora respectiva.</t>
  </si>
  <si>
    <t xml:space="preserve">Posibles Transaciones fraudulentas para beneficiar a una persona o un grupo específico de proveedores y/o contratistas. </t>
  </si>
  <si>
    <t>Situaciones como las posibles transacciones fraudulentas lleva a que se presente un detrimento patrimonial, con la generacion de investigaciones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</si>
</sst>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b/>
      <sz val="12"/>
      <color theme="0"/>
      <name val="Arial Black"/>
      <family val="2"/>
    </font>
    <font>
      <sz val="8"/>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8"/>
      <color rgb="FF000000"/>
      <name val="Arial"/>
      <family val="2"/>
    </font>
    <font>
      <sz val="11"/>
      <color rgb="FF000000"/>
      <name val="Arial"/>
      <family val="2"/>
    </font>
    <font>
      <sz val="11"/>
      <name val="Arial"/>
      <family val="2"/>
    </font>
    <font>
      <b/>
      <sz val="10"/>
      <color theme="1"/>
      <name val="Calibri"/>
      <family val="2"/>
      <scheme val="minor"/>
    </font>
    <font>
      <b/>
      <sz val="12"/>
      <color theme="1"/>
      <name val="Calibri"/>
      <family val="2"/>
      <scheme val="minor"/>
    </font>
    <font>
      <b/>
      <sz val="11"/>
      <color theme="1" tint="4.9989318521683403E-2"/>
      <name val="Arial"/>
      <family val="2"/>
    </font>
    <font>
      <b/>
      <sz val="9"/>
      <color rgb="FF000000"/>
      <name val="Arial"/>
      <family val="2"/>
    </font>
    <font>
      <b/>
      <sz val="10.5"/>
      <color theme="1"/>
      <name val="Arial"/>
      <family val="2"/>
    </font>
    <font>
      <b/>
      <sz val="16"/>
      <color theme="1"/>
      <name val="Calibri"/>
      <family val="2"/>
      <scheme val="minor"/>
    </font>
    <font>
      <sz val="12"/>
      <color theme="1"/>
      <name val="Calibri"/>
      <family val="2"/>
      <scheme val="minor"/>
    </font>
    <font>
      <sz val="16"/>
      <color theme="1"/>
      <name val="Calibri"/>
      <family val="2"/>
      <scheme val="minor"/>
    </font>
    <font>
      <b/>
      <sz val="11"/>
      <color theme="1"/>
      <name val="Arial"/>
      <family val="2"/>
    </font>
    <font>
      <b/>
      <sz val="16"/>
      <color theme="0"/>
      <name val="Calibri"/>
      <family val="2"/>
      <scheme val="minor"/>
    </font>
    <font>
      <sz val="10"/>
      <color rgb="FFFF0000"/>
      <name val="Arial"/>
      <family val="2"/>
    </font>
    <font>
      <sz val="11"/>
      <color rgb="FFFF0000"/>
      <name val="Calibri"/>
      <family val="2"/>
      <scheme val="minor"/>
    </font>
    <font>
      <sz val="12"/>
      <color rgb="FF000000"/>
      <name val="Arial"/>
      <family val="2"/>
    </font>
    <font>
      <b/>
      <sz val="18"/>
      <color theme="1"/>
      <name val="Arial"/>
      <family val="2"/>
    </font>
  </fonts>
  <fills count="25">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9F9FF"/>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C77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7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564">
    <xf numFmtId="0" fontId="0" fillId="0" borderId="0" xfId="0"/>
    <xf numFmtId="0" fontId="0" fillId="3" borderId="0" xfId="0" applyFill="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0" xfId="0" applyFill="1" applyAlignment="1">
      <alignment horizontal="center"/>
    </xf>
    <xf numFmtId="0" fontId="3" fillId="3" borderId="0" xfId="0" applyFont="1" applyFill="1" applyAlignment="1">
      <alignment vertical="center"/>
    </xf>
    <xf numFmtId="0" fontId="4" fillId="7" borderId="2" xfId="0" applyFont="1" applyFill="1" applyBorder="1" applyAlignment="1">
      <alignment horizontal="center" vertical="center"/>
    </xf>
    <xf numFmtId="0" fontId="0" fillId="0" borderId="0" xfId="0" applyAlignment="1">
      <alignment wrapText="1"/>
    </xf>
    <xf numFmtId="0" fontId="0" fillId="3" borderId="0" xfId="0" applyFill="1" applyAlignment="1">
      <alignment horizont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xf numFmtId="0" fontId="8" fillId="3" borderId="0" xfId="0" applyFont="1" applyFill="1" applyAlignment="1">
      <alignment horizontal="center" vertical="center"/>
    </xf>
    <xf numFmtId="0" fontId="8" fillId="3" borderId="0" xfId="0" applyFont="1" applyFill="1" applyAlignment="1">
      <alignment vertical="center"/>
    </xf>
    <xf numFmtId="0" fontId="0" fillId="0" borderId="0" xfId="0" applyAlignment="1">
      <alignment horizontal="center" vertical="center"/>
    </xf>
    <xf numFmtId="0" fontId="8" fillId="3" borderId="0" xfId="0" applyFont="1" applyFill="1" applyAlignment="1">
      <alignment horizontal="left"/>
    </xf>
    <xf numFmtId="0" fontId="0" fillId="0" borderId="0" xfId="0" applyAlignment="1">
      <alignment vertical="center"/>
    </xf>
    <xf numFmtId="0" fontId="8" fillId="3" borderId="0" xfId="0" applyFont="1" applyFill="1" applyAlignment="1">
      <alignment horizontal="left" vertical="center"/>
    </xf>
    <xf numFmtId="14" fontId="8" fillId="3" borderId="0" xfId="0" applyNumberFormat="1" applyFont="1" applyFill="1" applyAlignment="1">
      <alignment horizontal="left" vertical="center"/>
    </xf>
    <xf numFmtId="0" fontId="10" fillId="0" borderId="0" xfId="0" applyFont="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7" fillId="0" borderId="2" xfId="1" applyFont="1" applyBorder="1" applyAlignment="1">
      <alignment horizontal="left" vertical="center" wrapText="1"/>
    </xf>
    <xf numFmtId="0" fontId="0" fillId="0" borderId="2" xfId="0" applyBorder="1"/>
    <xf numFmtId="14" fontId="8" fillId="3" borderId="0" xfId="0" applyNumberFormat="1" applyFont="1" applyFill="1" applyAlignment="1">
      <alignment horizontal="center" vertical="center"/>
    </xf>
    <xf numFmtId="0" fontId="0" fillId="0" borderId="0" xfId="0" applyAlignment="1">
      <alignment horizontal="left" vertical="top"/>
    </xf>
    <xf numFmtId="0" fontId="11" fillId="9" borderId="20" xfId="0" applyFont="1" applyFill="1" applyBorder="1" applyAlignment="1">
      <alignment horizontal="center" vertical="center" wrapText="1"/>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24" fillId="6" borderId="6" xfId="0" applyFont="1" applyFill="1" applyBorder="1" applyAlignment="1">
      <alignment horizontal="center" vertical="center" wrapText="1"/>
    </xf>
    <xf numFmtId="0" fontId="7" fillId="0" borderId="6" xfId="1" applyFont="1" applyBorder="1" applyAlignment="1">
      <alignment horizontal="left" vertical="center"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xf>
    <xf numFmtId="0" fontId="18" fillId="0" borderId="2" xfId="0" applyFont="1" applyBorder="1" applyAlignment="1">
      <alignment horizontal="left" vertical="center" wrapText="1"/>
    </xf>
    <xf numFmtId="0" fontId="7" fillId="0" borderId="2" xfId="1" applyFont="1" applyBorder="1" applyAlignment="1">
      <alignment horizontal="center" vertical="center" wrapText="1"/>
    </xf>
    <xf numFmtId="0" fontId="7" fillId="0" borderId="15" xfId="1"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0" fillId="3" borderId="0" xfId="0" applyFill="1" applyAlignment="1">
      <alignment horizontal="center" vertical="center"/>
    </xf>
    <xf numFmtId="0" fontId="0" fillId="3" borderId="0" xfId="0" applyFill="1" applyAlignment="1">
      <alignment horizontal="left" vertical="top"/>
    </xf>
    <xf numFmtId="0" fontId="0" fillId="3" borderId="0" xfId="0" applyFill="1" applyAlignment="1">
      <alignment horizontal="center"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8" fillId="3" borderId="20" xfId="0" applyFont="1" applyFill="1" applyBorder="1" applyAlignment="1">
      <alignment vertical="center" wrapText="1"/>
    </xf>
    <xf numFmtId="0" fontId="8" fillId="3" borderId="20" xfId="0" applyFont="1" applyFill="1" applyBorder="1" applyAlignment="1">
      <alignment horizontal="center" vertical="center" wrapText="1"/>
    </xf>
    <xf numFmtId="0" fontId="8"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8" fillId="0" borderId="11" xfId="0" applyFont="1" applyBorder="1" applyAlignment="1">
      <alignment horizontal="left" vertical="center" wrapText="1"/>
    </xf>
    <xf numFmtId="0" fontId="7" fillId="0" borderId="2" xfId="1" applyFont="1" applyBorder="1" applyAlignment="1">
      <alignment vertical="center" wrapText="1"/>
    </xf>
    <xf numFmtId="0" fontId="18"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7" fillId="0" borderId="11" xfId="1" applyFont="1" applyBorder="1" applyAlignment="1">
      <alignment horizontal="left" vertical="center" wrapText="1"/>
    </xf>
    <xf numFmtId="0" fontId="18" fillId="0" borderId="11" xfId="0" applyFont="1" applyBorder="1" applyAlignment="1">
      <alignment horizontal="left"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5" xfId="1" applyFont="1" applyBorder="1" applyAlignment="1">
      <alignment vertical="center" wrapText="1"/>
    </xf>
    <xf numFmtId="0" fontId="7" fillId="0" borderId="11" xfId="1" applyFont="1" applyBorder="1" applyAlignment="1">
      <alignment vertical="center" wrapText="1"/>
    </xf>
    <xf numFmtId="0" fontId="7"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24" fillId="6" borderId="20"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8" fillId="0" borderId="8" xfId="0" applyFont="1" applyBorder="1" applyAlignment="1">
      <alignment vertical="center" wrapText="1"/>
    </xf>
    <xf numFmtId="0" fontId="8" fillId="3" borderId="6"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0" fillId="0" borderId="20" xfId="0" applyBorder="1"/>
    <xf numFmtId="0" fontId="13" fillId="6" borderId="3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0" fillId="0" borderId="6" xfId="0" applyBorder="1"/>
    <xf numFmtId="0" fontId="3" fillId="0" borderId="0" xfId="0" applyFont="1" applyAlignment="1">
      <alignment wrapText="1"/>
    </xf>
    <xf numFmtId="0" fontId="0" fillId="0" borderId="0" xfId="0" applyAlignment="1">
      <alignment horizontal="center" wrapText="1"/>
    </xf>
    <xf numFmtId="0" fontId="3" fillId="0" borderId="0" xfId="0" applyFont="1" applyAlignment="1">
      <alignment horizontal="center" wrapText="1"/>
    </xf>
    <xf numFmtId="0" fontId="0" fillId="0" borderId="0" xfId="0" applyAlignment="1">
      <alignment horizontal="center" vertical="center" wrapText="1"/>
    </xf>
    <xf numFmtId="0" fontId="33" fillId="3" borderId="2" xfId="0" applyFont="1" applyFill="1" applyBorder="1" applyAlignment="1">
      <alignment horizontal="center" vertical="center" wrapText="1"/>
    </xf>
    <xf numFmtId="0" fontId="6" fillId="3" borderId="0" xfId="0" applyFont="1" applyFill="1" applyAlignment="1">
      <alignment vertical="center" wrapText="1"/>
    </xf>
    <xf numFmtId="0" fontId="3" fillId="3" borderId="14" xfId="0" applyFont="1" applyFill="1" applyBorder="1" applyAlignment="1">
      <alignment horizontal="center" vertical="center" readingOrder="1"/>
    </xf>
    <xf numFmtId="0" fontId="32" fillId="0" borderId="15" xfId="0" applyFont="1" applyBorder="1" applyAlignment="1">
      <alignment horizontal="center" vertical="center" wrapText="1"/>
    </xf>
    <xf numFmtId="0" fontId="3" fillId="3" borderId="19" xfId="0" applyFont="1" applyFill="1" applyBorder="1" applyAlignment="1">
      <alignment horizontal="center" vertical="center" readingOrder="1"/>
    </xf>
    <xf numFmtId="49" fontId="33" fillId="3" borderId="20" xfId="0" applyNumberFormat="1" applyFont="1" applyFill="1" applyBorder="1" applyAlignment="1">
      <alignment horizontal="center" vertical="center" wrapText="1"/>
    </xf>
    <xf numFmtId="0" fontId="32" fillId="0" borderId="21" xfId="0" applyFont="1" applyBorder="1" applyAlignment="1">
      <alignment horizontal="center" vertical="center" wrapText="1"/>
    </xf>
    <xf numFmtId="0" fontId="3" fillId="3" borderId="35" xfId="0" applyFont="1" applyFill="1" applyBorder="1" applyAlignment="1">
      <alignment horizontal="center" vertical="center" readingOrder="1"/>
    </xf>
    <xf numFmtId="0" fontId="33" fillId="3" borderId="6" xfId="0" applyFont="1" applyFill="1" applyBorder="1" applyAlignment="1">
      <alignment horizontal="center" vertical="center" wrapText="1"/>
    </xf>
    <xf numFmtId="0" fontId="32" fillId="0" borderId="37" xfId="0" applyFont="1" applyBorder="1" applyAlignment="1">
      <alignment horizontal="center" vertic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1" xfId="0" applyFont="1" applyBorder="1" applyAlignment="1">
      <alignment horizontal="center" vertical="center" wrapText="1"/>
    </xf>
    <xf numFmtId="0" fontId="11" fillId="6" borderId="21"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0"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xf numFmtId="0" fontId="32" fillId="0" borderId="41" xfId="0" applyFont="1" applyBorder="1" applyAlignment="1">
      <alignment vertical="center" wrapText="1"/>
    </xf>
    <xf numFmtId="0" fontId="32" fillId="0" borderId="42" xfId="0" applyFont="1" applyBorder="1" applyAlignment="1">
      <alignment vertical="center" wrapText="1"/>
    </xf>
    <xf numFmtId="0" fontId="32" fillId="0" borderId="51" xfId="0" applyFont="1" applyBorder="1" applyAlignment="1">
      <alignment vertical="center" wrapText="1"/>
    </xf>
    <xf numFmtId="0" fontId="26" fillId="0" borderId="55"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6" fillId="0" borderId="28" xfId="0" applyFont="1" applyBorder="1" applyAlignment="1">
      <alignment horizontal="center" vertical="center" wrapText="1"/>
    </xf>
    <xf numFmtId="0" fontId="31" fillId="6" borderId="0" xfId="0" applyFont="1" applyFill="1" applyAlignment="1">
      <alignment vertical="center" wrapText="1"/>
    </xf>
    <xf numFmtId="0" fontId="10" fillId="0" borderId="0" xfId="0" applyFont="1" applyAlignment="1">
      <alignment horizontal="left"/>
    </xf>
    <xf numFmtId="0" fontId="18" fillId="0" borderId="0" xfId="0" applyFont="1" applyAlignment="1">
      <alignment wrapText="1"/>
    </xf>
    <xf numFmtId="0" fontId="26" fillId="0" borderId="0" xfId="0" applyFont="1" applyAlignment="1">
      <alignment horizontal="center" wrapText="1"/>
    </xf>
    <xf numFmtId="0" fontId="26" fillId="12" borderId="29"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26" fillId="12" borderId="31" xfId="0" applyFont="1" applyFill="1" applyBorder="1" applyAlignment="1">
      <alignment horizontal="center" vertical="center" wrapText="1"/>
    </xf>
    <xf numFmtId="0" fontId="32" fillId="0" borderId="35" xfId="0" applyFont="1" applyBorder="1" applyAlignment="1">
      <alignment horizontal="center" vertical="center" wrapText="1"/>
    </xf>
    <xf numFmtId="0" fontId="27" fillId="0" borderId="0" xfId="0" applyFont="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0" fillId="8" borderId="0" xfId="0" applyFill="1" applyAlignment="1">
      <alignment vertical="top" wrapText="1"/>
    </xf>
    <xf numFmtId="14" fontId="11" fillId="6" borderId="5"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0" xfId="0" applyFont="1" applyFill="1" applyAlignment="1">
      <alignment horizontal="center" vertical="center" wrapText="1"/>
    </xf>
    <xf numFmtId="14" fontId="11" fillId="6" borderId="22" xfId="0" applyNumberFormat="1" applyFont="1" applyFill="1" applyBorder="1" applyAlignment="1">
      <alignment horizontal="center" vertical="center" wrapText="1"/>
    </xf>
    <xf numFmtId="14" fontId="1" fillId="0" borderId="10" xfId="2" applyNumberFormat="1" applyFont="1" applyBorder="1" applyAlignment="1" applyProtection="1">
      <alignment horizontal="center" vertical="center" wrapText="1"/>
      <protection hidden="1"/>
    </xf>
    <xf numFmtId="0" fontId="7"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7"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0" fontId="35" fillId="7"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8" fillId="3" borderId="6" xfId="0" applyFont="1" applyFill="1" applyBorder="1" applyAlignment="1">
      <alignment horizontal="center" vertical="top" wrapText="1"/>
    </xf>
    <xf numFmtId="0" fontId="23" fillId="6" borderId="18" xfId="0" applyFont="1" applyFill="1" applyBorder="1" applyAlignment="1">
      <alignment horizontal="center" vertical="center" wrapText="1"/>
    </xf>
    <xf numFmtId="14" fontId="1" fillId="0" borderId="35"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7" fillId="0" borderId="6" xfId="1" applyFont="1" applyBorder="1" applyAlignment="1">
      <alignment vertical="center" wrapText="1"/>
    </xf>
    <xf numFmtId="0" fontId="7" fillId="0" borderId="37" xfId="1" applyFont="1" applyBorder="1" applyAlignment="1">
      <alignment vertical="center" wrapText="1"/>
    </xf>
    <xf numFmtId="14" fontId="1" fillId="0" borderId="57" xfId="2" applyNumberFormat="1" applyFont="1" applyBorder="1" applyAlignment="1" applyProtection="1">
      <alignment vertical="center" wrapText="1"/>
      <protection hidden="1"/>
    </xf>
    <xf numFmtId="0" fontId="8" fillId="13" borderId="2" xfId="0" applyFont="1" applyFill="1" applyBorder="1" applyAlignment="1">
      <alignment horizontal="left" vertical="top"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13" borderId="20"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8" fillId="0" borderId="20" xfId="0" applyFont="1" applyBorder="1" applyAlignment="1">
      <alignment horizontal="left" vertical="top" wrapText="1"/>
    </xf>
    <xf numFmtId="0" fontId="24" fillId="6" borderId="2" xfId="0" applyFont="1" applyFill="1" applyBorder="1" applyAlignment="1">
      <alignment horizontal="center" vertical="center" wrapText="1"/>
    </xf>
    <xf numFmtId="0" fontId="36" fillId="6" borderId="6" xfId="0" applyFont="1" applyFill="1" applyBorder="1" applyAlignment="1">
      <alignment horizontal="left" vertical="top" wrapText="1"/>
    </xf>
    <xf numFmtId="0" fontId="31" fillId="12" borderId="26" xfId="0" applyFont="1" applyFill="1" applyBorder="1" applyAlignment="1">
      <alignment vertical="center" wrapText="1"/>
    </xf>
    <xf numFmtId="0" fontId="31" fillId="12" borderId="55" xfId="0" applyFont="1" applyFill="1" applyBorder="1" applyAlignment="1">
      <alignment vertical="center" wrapText="1"/>
    </xf>
    <xf numFmtId="0" fontId="38" fillId="0" borderId="47" xfId="0" applyFont="1" applyBorder="1" applyAlignment="1">
      <alignment horizontal="justify" vertical="center" wrapText="1"/>
    </xf>
    <xf numFmtId="0" fontId="38" fillId="0" borderId="58" xfId="0" applyFont="1" applyBorder="1" applyAlignment="1">
      <alignment horizontal="justify" vertical="center" wrapText="1"/>
    </xf>
    <xf numFmtId="0" fontId="38" fillId="0" borderId="58" xfId="0" applyFont="1" applyBorder="1" applyAlignment="1">
      <alignment horizontal="center" vertical="center" wrapText="1"/>
    </xf>
    <xf numFmtId="0" fontId="38" fillId="0" borderId="49" xfId="0" applyFont="1" applyBorder="1" applyAlignment="1">
      <alignment horizontal="justify" vertical="center" wrapText="1"/>
    </xf>
    <xf numFmtId="0" fontId="7" fillId="6" borderId="2" xfId="1" applyFont="1" applyFill="1" applyBorder="1" applyAlignment="1">
      <alignment horizontal="left" vertical="center" wrapText="1"/>
    </xf>
    <xf numFmtId="0" fontId="7" fillId="6" borderId="11" xfId="1" applyFont="1" applyFill="1" applyBorder="1" applyAlignment="1">
      <alignment horizontal="left" vertical="top" wrapText="1"/>
    </xf>
    <xf numFmtId="0" fontId="7" fillId="6" borderId="6" xfId="1" applyFont="1" applyFill="1" applyBorder="1" applyAlignment="1">
      <alignment horizontal="left" vertical="center" wrapText="1"/>
    </xf>
    <xf numFmtId="0" fontId="18" fillId="0" borderId="20" xfId="0" applyFont="1" applyBorder="1" applyAlignment="1">
      <alignment horizontal="left" vertical="top" wrapText="1"/>
    </xf>
    <xf numFmtId="0" fontId="0" fillId="0" borderId="2" xfId="0" applyBorder="1" applyAlignment="1">
      <alignment vertical="center"/>
    </xf>
    <xf numFmtId="14" fontId="1" fillId="0" borderId="15" xfId="2" applyNumberFormat="1" applyFont="1" applyBorder="1" applyAlignment="1" applyProtection="1">
      <alignment horizontal="center" vertical="center" wrapText="1"/>
      <protection hidden="1"/>
    </xf>
    <xf numFmtId="0" fontId="8" fillId="0" borderId="15" xfId="0" applyFont="1" applyBorder="1" applyAlignment="1">
      <alignment horizontal="left" vertical="center" wrapText="1"/>
    </xf>
    <xf numFmtId="0" fontId="8" fillId="0" borderId="21" xfId="0" applyFont="1" applyBorder="1" applyAlignment="1">
      <alignment horizontal="left" vertical="center" wrapText="1"/>
    </xf>
    <xf numFmtId="14" fontId="1" fillId="0" borderId="37" xfId="2" applyNumberFormat="1" applyFont="1" applyBorder="1" applyAlignment="1" applyProtection="1">
      <alignment horizontal="center" vertical="center" wrapText="1"/>
      <protection hidden="1"/>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7" fillId="0" borderId="59" xfId="1" applyFont="1" applyBorder="1" applyAlignment="1">
      <alignment vertical="center" wrapText="1"/>
    </xf>
    <xf numFmtId="14" fontId="1" fillId="0" borderId="61" xfId="2" applyNumberFormat="1" applyFont="1" applyBorder="1" applyAlignment="1" applyProtection="1">
      <alignment vertical="center" wrapText="1"/>
      <protection hidden="1"/>
    </xf>
    <xf numFmtId="0" fontId="8" fillId="0" borderId="37" xfId="0" applyFont="1" applyBorder="1" applyAlignment="1">
      <alignment horizontal="left" vertical="center" wrapText="1"/>
    </xf>
    <xf numFmtId="0" fontId="8" fillId="0" borderId="61" xfId="0" applyFont="1" applyBorder="1" applyAlignment="1">
      <alignment horizontal="left" vertical="center" wrapText="1"/>
    </xf>
    <xf numFmtId="0" fontId="14" fillId="3" borderId="29" xfId="0" applyFont="1" applyFill="1" applyBorder="1" applyAlignment="1">
      <alignment vertical="center" wrapText="1"/>
    </xf>
    <xf numFmtId="0" fontId="8" fillId="3" borderId="35" xfId="0" applyFont="1" applyFill="1" applyBorder="1" applyAlignment="1">
      <alignment vertical="center" wrapText="1"/>
    </xf>
    <xf numFmtId="0" fontId="8" fillId="3" borderId="14" xfId="0" applyFont="1" applyFill="1" applyBorder="1" applyAlignment="1">
      <alignment vertical="center" wrapText="1"/>
    </xf>
    <xf numFmtId="0" fontId="8" fillId="3" borderId="60" xfId="0" applyFont="1" applyFill="1" applyBorder="1" applyAlignment="1">
      <alignment vertical="center" wrapText="1"/>
    </xf>
    <xf numFmtId="0" fontId="8" fillId="6" borderId="35" xfId="0" applyFont="1" applyFill="1" applyBorder="1" applyAlignment="1">
      <alignment vertical="center" wrapText="1"/>
    </xf>
    <xf numFmtId="0" fontId="8" fillId="6" borderId="6" xfId="0" applyFont="1" applyFill="1" applyBorder="1" applyAlignment="1">
      <alignment vertical="center" wrapText="1"/>
    </xf>
    <xf numFmtId="0" fontId="8" fillId="6" borderId="14" xfId="0" applyFont="1" applyFill="1" applyBorder="1" applyAlignment="1">
      <alignment vertical="center" wrapText="1"/>
    </xf>
    <xf numFmtId="0" fontId="8" fillId="6" borderId="2" xfId="0" applyFont="1" applyFill="1" applyBorder="1" applyAlignment="1">
      <alignment vertical="center" wrapText="1"/>
    </xf>
    <xf numFmtId="0" fontId="8" fillId="6" borderId="60" xfId="0" applyFont="1" applyFill="1" applyBorder="1" applyAlignment="1">
      <alignment vertical="center" wrapText="1"/>
    </xf>
    <xf numFmtId="0" fontId="8" fillId="6" borderId="59" xfId="0" applyFont="1" applyFill="1" applyBorder="1" applyAlignment="1">
      <alignment vertical="center" wrapText="1"/>
    </xf>
    <xf numFmtId="0" fontId="14" fillId="6" borderId="29" xfId="0" applyFont="1" applyFill="1" applyBorder="1" applyAlignment="1">
      <alignment vertical="center" wrapText="1"/>
    </xf>
    <xf numFmtId="0" fontId="8" fillId="6" borderId="19" xfId="0" applyFont="1" applyFill="1" applyBorder="1" applyAlignment="1">
      <alignment vertical="center" wrapText="1"/>
    </xf>
    <xf numFmtId="0" fontId="8" fillId="6" borderId="20" xfId="0" applyFont="1" applyFill="1" applyBorder="1" applyAlignment="1">
      <alignment vertical="center" wrapText="1"/>
    </xf>
    <xf numFmtId="0" fontId="14" fillId="3" borderId="29" xfId="0" applyFont="1" applyFill="1" applyBorder="1" applyAlignment="1">
      <alignment horizontal="center" vertical="center"/>
    </xf>
    <xf numFmtId="0" fontId="0" fillId="0" borderId="35" xfId="0" applyBorder="1" applyAlignment="1">
      <alignment vertical="center"/>
    </xf>
    <xf numFmtId="0" fontId="0" fillId="0" borderId="14" xfId="0" applyBorder="1" applyAlignment="1">
      <alignment vertical="center"/>
    </xf>
    <xf numFmtId="0" fontId="8" fillId="3" borderId="0" xfId="0" applyFont="1" applyFill="1" applyAlignment="1">
      <alignment vertical="center" wrapText="1"/>
    </xf>
    <xf numFmtId="0" fontId="14" fillId="3" borderId="62" xfId="0" applyFont="1" applyFill="1" applyBorder="1" applyAlignment="1">
      <alignment horizontal="center" vertical="center"/>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14" fillId="3" borderId="0" xfId="0" applyFont="1" applyFill="1" applyAlignment="1">
      <alignment vertical="center" wrapText="1"/>
    </xf>
    <xf numFmtId="0" fontId="18" fillId="0" borderId="24" xfId="0"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8" fillId="0" borderId="3"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0" fillId="0" borderId="54" xfId="0" applyBorder="1" applyAlignment="1">
      <alignment vertical="center"/>
    </xf>
    <xf numFmtId="0" fontId="3" fillId="0" borderId="55" xfId="0" applyFont="1" applyBorder="1" applyAlignment="1">
      <alignment horizontal="center" vertical="center"/>
    </xf>
    <xf numFmtId="0" fontId="39" fillId="3" borderId="0" xfId="0" applyFont="1" applyFill="1" applyAlignment="1">
      <alignment vertical="center"/>
    </xf>
    <xf numFmtId="0" fontId="5" fillId="14" borderId="3" xfId="0" applyFont="1" applyFill="1" applyBorder="1" applyAlignment="1">
      <alignment vertical="center"/>
    </xf>
    <xf numFmtId="0" fontId="5" fillId="14" borderId="2" xfId="0" applyFont="1" applyFill="1" applyBorder="1" applyAlignment="1">
      <alignment horizontal="center" vertical="center"/>
    </xf>
    <xf numFmtId="0" fontId="1" fillId="13" borderId="2" xfId="0" applyFont="1" applyFill="1" applyBorder="1" applyAlignment="1">
      <alignment horizontal="left" vertical="top" wrapText="1"/>
    </xf>
    <xf numFmtId="0" fontId="0" fillId="0" borderId="2" xfId="0" applyBorder="1" applyAlignment="1">
      <alignment wrapText="1"/>
    </xf>
    <xf numFmtId="0" fontId="0" fillId="0" borderId="20" xfId="0" applyBorder="1" applyAlignment="1">
      <alignment wrapText="1"/>
    </xf>
    <xf numFmtId="0" fontId="1" fillId="6" borderId="2" xfId="0" applyFont="1" applyFill="1" applyBorder="1" applyAlignment="1">
      <alignment horizontal="left" vertical="top" wrapText="1"/>
    </xf>
    <xf numFmtId="0" fontId="18" fillId="0" borderId="6" xfId="0" applyFont="1" applyBorder="1" applyAlignment="1">
      <alignment vertical="top" wrapText="1"/>
    </xf>
    <xf numFmtId="0" fontId="18" fillId="0" borderId="2" xfId="0" applyFont="1" applyBorder="1" applyAlignment="1">
      <alignment vertical="top" wrapText="1"/>
    </xf>
    <xf numFmtId="0" fontId="1" fillId="3" borderId="6" xfId="0" applyFont="1" applyFill="1" applyBorder="1" applyAlignment="1">
      <alignment horizontal="center" vertical="center" wrapText="1"/>
    </xf>
    <xf numFmtId="0" fontId="15" fillId="0" borderId="2" xfId="0" applyFont="1" applyBorder="1"/>
    <xf numFmtId="0" fontId="1" fillId="3" borderId="2" xfId="0" applyFont="1" applyFill="1" applyBorder="1" applyAlignment="1">
      <alignment horizontal="center" vertical="center" wrapText="1"/>
    </xf>
    <xf numFmtId="0" fontId="1" fillId="0" borderId="2" xfId="0" applyFont="1" applyBorder="1" applyAlignment="1">
      <alignment wrapText="1"/>
    </xf>
    <xf numFmtId="0" fontId="1" fillId="0" borderId="20" xfId="0" applyFont="1" applyBorder="1" applyAlignment="1">
      <alignment wrapText="1"/>
    </xf>
    <xf numFmtId="0" fontId="1" fillId="3" borderId="20" xfId="0" applyFont="1" applyFill="1" applyBorder="1" applyAlignment="1">
      <alignment horizontal="center" vertical="center" wrapText="1"/>
    </xf>
    <xf numFmtId="0" fontId="15" fillId="0" borderId="6" xfId="0" applyFont="1" applyBorder="1" applyAlignment="1">
      <alignment horizontal="center" vertical="center"/>
    </xf>
    <xf numFmtId="0" fontId="11" fillId="17" borderId="19"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17" borderId="21"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29" fillId="18" borderId="20" xfId="0" applyFont="1" applyFill="1" applyBorder="1" applyAlignment="1">
      <alignment horizontal="center" vertical="center" wrapText="1"/>
    </xf>
    <xf numFmtId="0" fontId="23" fillId="18" borderId="20" xfId="0" applyFont="1" applyFill="1" applyBorder="1" applyAlignment="1">
      <alignment horizontal="center" vertical="center" wrapText="1"/>
    </xf>
    <xf numFmtId="0" fontId="23" fillId="18" borderId="21"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8" borderId="20" xfId="0" applyFont="1" applyFill="1" applyBorder="1" applyAlignment="1">
      <alignment horizontal="center" vertical="center" wrapText="1"/>
    </xf>
    <xf numFmtId="0" fontId="11" fillId="18" borderId="18" xfId="0" applyFont="1" applyFill="1" applyBorder="1" applyAlignment="1">
      <alignment horizontal="center" vertical="center" wrapText="1"/>
    </xf>
    <xf numFmtId="14" fontId="11" fillId="19" borderId="22" xfId="0" applyNumberFormat="1" applyFont="1" applyFill="1" applyBorder="1" applyAlignment="1">
      <alignment horizontal="center" vertical="center" wrapText="1"/>
    </xf>
    <xf numFmtId="14" fontId="11" fillId="19" borderId="5" xfId="0" applyNumberFormat="1"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20" borderId="0" xfId="0" applyFont="1" applyFill="1" applyAlignment="1">
      <alignment horizontal="center" vertical="center" wrapText="1"/>
    </xf>
    <xf numFmtId="0" fontId="11" fillId="20" borderId="36"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4" fillId="21" borderId="2" xfId="0" applyFont="1" applyFill="1" applyBorder="1" applyAlignment="1">
      <alignment horizontal="center" wrapText="1"/>
    </xf>
    <xf numFmtId="0" fontId="11" fillId="24" borderId="48" xfId="0" applyFont="1" applyFill="1" applyBorder="1" applyAlignment="1">
      <alignment horizontal="center" vertical="center" wrapText="1"/>
    </xf>
    <xf numFmtId="0" fontId="7" fillId="0" borderId="3" xfId="1" applyFont="1" applyBorder="1" applyAlignment="1">
      <alignment vertical="center" wrapText="1"/>
    </xf>
    <xf numFmtId="0" fontId="7" fillId="0" borderId="3" xfId="1" applyFont="1" applyBorder="1" applyAlignment="1">
      <alignment horizontal="center" vertical="center" wrapText="1"/>
    </xf>
    <xf numFmtId="0" fontId="0" fillId="0" borderId="3" xfId="0" applyBorder="1"/>
    <xf numFmtId="14" fontId="0" fillId="0" borderId="2" xfId="0" applyNumberFormat="1" applyBorder="1" applyAlignment="1">
      <alignment horizontal="center" vertical="center"/>
    </xf>
    <xf numFmtId="0" fontId="0" fillId="0" borderId="15" xfId="0" applyBorder="1" applyAlignment="1">
      <alignment vertical="center"/>
    </xf>
    <xf numFmtId="0" fontId="0" fillId="0" borderId="2" xfId="0" applyBorder="1" applyAlignment="1">
      <alignment vertical="center" wrapText="1"/>
    </xf>
    <xf numFmtId="0" fontId="24" fillId="6"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0" fillId="3" borderId="2" xfId="0" applyFill="1" applyBorder="1" applyAlignment="1">
      <alignment horizontal="center"/>
    </xf>
    <xf numFmtId="0" fontId="3" fillId="22" borderId="68" xfId="0" applyFont="1" applyFill="1" applyBorder="1" applyAlignment="1">
      <alignment horizontal="center" vertical="center"/>
    </xf>
    <xf numFmtId="0" fontId="3" fillId="22" borderId="1" xfId="0" applyFont="1" applyFill="1" applyBorder="1" applyAlignment="1">
      <alignment horizontal="center" vertical="center"/>
    </xf>
    <xf numFmtId="0" fontId="3" fillId="22" borderId="34" xfId="0" applyFont="1" applyFill="1" applyBorder="1" applyAlignment="1">
      <alignment horizontal="center" vertical="center"/>
    </xf>
    <xf numFmtId="0" fontId="3" fillId="22" borderId="71" xfId="0" applyFont="1" applyFill="1" applyBorder="1" applyAlignment="1">
      <alignment horizontal="center" vertical="center"/>
    </xf>
    <xf numFmtId="0" fontId="3" fillId="22" borderId="25" xfId="0" applyFont="1" applyFill="1" applyBorder="1" applyAlignment="1">
      <alignment horizontal="center" vertical="center"/>
    </xf>
    <xf numFmtId="0" fontId="3" fillId="22" borderId="58" xfId="0" applyFont="1" applyFill="1" applyBorder="1" applyAlignment="1">
      <alignment horizontal="center" vertical="center"/>
    </xf>
    <xf numFmtId="0" fontId="3" fillId="23" borderId="68" xfId="0" applyFont="1" applyFill="1" applyBorder="1" applyAlignment="1">
      <alignment horizontal="center" vertical="center"/>
    </xf>
    <xf numFmtId="0" fontId="3" fillId="23" borderId="1" xfId="0" applyFont="1" applyFill="1" applyBorder="1" applyAlignment="1">
      <alignment horizontal="center" vertical="center"/>
    </xf>
    <xf numFmtId="0" fontId="3" fillId="23" borderId="34" xfId="0" applyFont="1" applyFill="1" applyBorder="1" applyAlignment="1">
      <alignment horizontal="center" vertical="center"/>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8" fillId="3" borderId="2" xfId="0" applyFont="1" applyFill="1" applyBorder="1" applyAlignment="1">
      <alignment horizontal="left"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1" fillId="18" borderId="9" xfId="0" applyFont="1" applyFill="1" applyBorder="1" applyAlignment="1">
      <alignment horizontal="center" vertical="center" wrapText="1"/>
    </xf>
    <xf numFmtId="0" fontId="11" fillId="18" borderId="40"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15" fillId="0" borderId="32" xfId="2" applyFont="1" applyBorder="1" applyAlignment="1" applyProtection="1">
      <alignment horizontal="center" vertical="center" wrapText="1"/>
      <protection hidden="1"/>
    </xf>
    <xf numFmtId="0" fontId="15" fillId="0" borderId="5" xfId="2" applyFont="1" applyBorder="1" applyAlignment="1" applyProtection="1">
      <alignment horizontal="center" vertical="center" wrapText="1"/>
      <protection hidden="1"/>
    </xf>
    <xf numFmtId="0" fontId="15" fillId="0" borderId="6" xfId="2" applyFont="1" applyBorder="1" applyAlignment="1" applyProtection="1">
      <alignment horizontal="center" vertical="center" wrapText="1"/>
      <protection hidden="1"/>
    </xf>
    <xf numFmtId="0" fontId="15" fillId="0" borderId="43" xfId="2" applyFont="1" applyBorder="1" applyAlignment="1" applyProtection="1">
      <alignment horizontal="center" vertical="center" wrapText="1"/>
      <protection hidden="1"/>
    </xf>
    <xf numFmtId="0" fontId="7" fillId="5" borderId="5" xfId="1" applyFont="1" applyFill="1" applyBorder="1" applyAlignment="1">
      <alignment horizontal="center" vertical="center" wrapText="1"/>
    </xf>
    <xf numFmtId="0" fontId="7" fillId="5" borderId="43" xfId="1" applyFont="1" applyFill="1" applyBorder="1" applyAlignment="1">
      <alignment horizontal="center" vertical="center" wrapText="1"/>
    </xf>
    <xf numFmtId="2" fontId="24" fillId="6" borderId="32" xfId="0" applyNumberFormat="1" applyFont="1" applyFill="1" applyBorder="1" applyAlignment="1">
      <alignment horizontal="center" vertical="center" wrapText="1"/>
    </xf>
    <xf numFmtId="2" fontId="24" fillId="6" borderId="5" xfId="0" applyNumberFormat="1" applyFont="1" applyFill="1" applyBorder="1" applyAlignment="1">
      <alignment horizontal="center" vertical="center" wrapText="1"/>
    </xf>
    <xf numFmtId="2" fontId="24" fillId="6" borderId="43" xfId="0" applyNumberFormat="1"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43" xfId="0" applyFont="1" applyFill="1" applyBorder="1" applyAlignment="1">
      <alignment horizontal="center" vertical="center" wrapText="1"/>
    </xf>
    <xf numFmtId="0" fontId="25" fillId="0" borderId="11" xfId="2" applyFont="1" applyBorder="1" applyAlignment="1" applyProtection="1">
      <alignment horizontal="center" vertical="center" wrapText="1"/>
      <protection hidden="1"/>
    </xf>
    <xf numFmtId="0" fontId="25" fillId="0" borderId="2" xfId="2" applyFont="1" applyBorder="1" applyAlignment="1" applyProtection="1">
      <alignment horizontal="center" vertical="center" wrapText="1"/>
      <protection hidden="1"/>
    </xf>
    <xf numFmtId="0" fontId="25" fillId="0" borderId="20" xfId="2" applyFont="1" applyBorder="1" applyAlignment="1" applyProtection="1">
      <alignment horizontal="center" vertical="center" wrapText="1"/>
      <protection hidden="1"/>
    </xf>
    <xf numFmtId="0" fontId="23" fillId="18" borderId="59" xfId="0" applyFont="1" applyFill="1" applyBorder="1" applyAlignment="1">
      <alignment horizontal="center" vertical="center" wrapText="1"/>
    </xf>
    <xf numFmtId="0" fontId="23" fillId="18" borderId="43" xfId="0" applyFont="1" applyFill="1" applyBorder="1" applyAlignment="1">
      <alignment horizontal="center" vertical="center" wrapText="1"/>
    </xf>
    <xf numFmtId="0" fontId="18" fillId="0" borderId="23" xfId="0" applyFont="1" applyBorder="1" applyAlignment="1">
      <alignment horizontal="left" vertical="top" wrapText="1"/>
    </xf>
    <xf numFmtId="0" fontId="18" fillId="0" borderId="46" xfId="0" applyFont="1" applyBorder="1" applyAlignment="1">
      <alignment horizontal="left" vertical="top" wrapText="1"/>
    </xf>
    <xf numFmtId="0" fontId="15" fillId="0" borderId="22" xfId="2" applyFont="1" applyBorder="1" applyAlignment="1" applyProtection="1">
      <alignment horizontal="center" vertical="center" wrapText="1"/>
      <protection hidden="1"/>
    </xf>
    <xf numFmtId="0" fontId="15" fillId="0" borderId="44" xfId="2" applyFont="1" applyBorder="1" applyAlignment="1" applyProtection="1">
      <alignment horizontal="center" vertical="center" wrapText="1"/>
      <protection hidden="1"/>
    </xf>
    <xf numFmtId="0" fontId="16"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5" xfId="0" applyFont="1" applyBorder="1" applyAlignment="1">
      <alignment horizontal="center" vertical="center"/>
    </xf>
    <xf numFmtId="0" fontId="16" fillId="0" borderId="43" xfId="0" applyFont="1" applyBorder="1" applyAlignment="1">
      <alignment horizontal="center" vertical="center"/>
    </xf>
    <xf numFmtId="0" fontId="15" fillId="0" borderId="48"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49" xfId="1" applyFont="1" applyBorder="1" applyAlignment="1">
      <alignment horizontal="center" vertical="center" wrapText="1"/>
    </xf>
    <xf numFmtId="0" fontId="7" fillId="0" borderId="48" xfId="1" applyFont="1" applyBorder="1" applyAlignment="1">
      <alignment horizontal="left" vertical="top" wrapText="1"/>
    </xf>
    <xf numFmtId="0" fontId="7" fillId="0" borderId="47" xfId="1" applyFont="1" applyBorder="1" applyAlignment="1">
      <alignment horizontal="left" vertical="top" wrapText="1"/>
    </xf>
    <xf numFmtId="0" fontId="7" fillId="0" borderId="49" xfId="1" applyFont="1" applyBorder="1" applyAlignment="1">
      <alignment horizontal="left" vertical="top" wrapText="1"/>
    </xf>
    <xf numFmtId="0" fontId="7" fillId="5" borderId="45" xfId="1" applyFont="1" applyFill="1" applyBorder="1" applyAlignment="1">
      <alignment horizontal="center" vertical="center" wrapText="1"/>
    </xf>
    <xf numFmtId="0" fontId="7" fillId="5" borderId="23" xfId="1" applyFont="1" applyFill="1" applyBorder="1" applyAlignment="1">
      <alignment horizontal="center" vertical="center" wrapText="1"/>
    </xf>
    <xf numFmtId="0" fontId="7" fillId="5" borderId="46" xfId="1" applyFont="1" applyFill="1" applyBorder="1" applyAlignment="1">
      <alignment horizontal="center" vertical="center" wrapText="1"/>
    </xf>
    <xf numFmtId="0" fontId="11" fillId="15" borderId="6"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59" xfId="0" applyFont="1" applyFill="1" applyBorder="1" applyAlignment="1">
      <alignment horizontal="center" vertical="center"/>
    </xf>
    <xf numFmtId="0" fontId="11" fillId="15" borderId="2" xfId="0" applyFont="1" applyFill="1" applyBorder="1" applyAlignment="1">
      <alignment horizontal="center" vertical="center" wrapText="1"/>
    </xf>
    <xf numFmtId="0" fontId="11" fillId="15" borderId="59" xfId="0" applyFont="1" applyFill="1" applyBorder="1" applyAlignment="1">
      <alignment horizontal="center" vertical="center" wrapText="1"/>
    </xf>
    <xf numFmtId="0" fontId="11" fillId="18" borderId="32" xfId="0" applyFont="1" applyFill="1" applyBorder="1" applyAlignment="1">
      <alignment horizontal="center" vertical="center" wrapText="1"/>
    </xf>
    <xf numFmtId="0" fontId="11" fillId="18" borderId="43" xfId="0" applyFont="1" applyFill="1" applyBorder="1" applyAlignment="1">
      <alignment horizontal="center" vertical="center" wrapText="1"/>
    </xf>
    <xf numFmtId="0" fontId="34" fillId="3" borderId="69" xfId="0" applyFont="1" applyFill="1" applyBorder="1" applyAlignment="1">
      <alignment horizontal="center" vertical="center"/>
    </xf>
    <xf numFmtId="0" fontId="34" fillId="3" borderId="67" xfId="0" applyFont="1" applyFill="1" applyBorder="1" applyAlignment="1">
      <alignment horizontal="center" vertical="center"/>
    </xf>
    <xf numFmtId="0" fontId="34" fillId="3" borderId="70" xfId="0" applyFont="1" applyFill="1" applyBorder="1" applyAlignment="1">
      <alignment horizontal="center" vertical="center"/>
    </xf>
    <xf numFmtId="0" fontId="34" fillId="3" borderId="24" xfId="0" applyFont="1" applyFill="1" applyBorder="1" applyAlignment="1">
      <alignment horizontal="center" vertical="center"/>
    </xf>
    <xf numFmtId="0" fontId="34" fillId="3" borderId="64" xfId="0" applyFont="1" applyFill="1" applyBorder="1" applyAlignment="1">
      <alignment horizontal="center" vertical="center"/>
    </xf>
    <xf numFmtId="0" fontId="34" fillId="3" borderId="57" xfId="0" applyFont="1" applyFill="1" applyBorder="1" applyAlignment="1">
      <alignment horizontal="center" vertical="center"/>
    </xf>
    <xf numFmtId="0" fontId="18" fillId="0" borderId="32" xfId="0" applyFont="1" applyBorder="1" applyAlignment="1">
      <alignment horizontal="center" vertical="center"/>
    </xf>
    <xf numFmtId="0" fontId="18" fillId="0" borderId="5" xfId="0" applyFont="1" applyBorder="1" applyAlignment="1">
      <alignment horizontal="center" vertical="center"/>
    </xf>
    <xf numFmtId="0" fontId="18" fillId="0" borderId="43" xfId="0" applyFont="1" applyBorder="1" applyAlignment="1">
      <alignment horizontal="center" vertical="center"/>
    </xf>
    <xf numFmtId="0" fontId="16" fillId="0" borderId="32" xfId="0" applyFont="1" applyBorder="1" applyAlignment="1">
      <alignment horizontal="center" vertical="center"/>
    </xf>
    <xf numFmtId="0" fontId="16" fillId="0" borderId="6" xfId="0" applyFont="1" applyBorder="1" applyAlignment="1">
      <alignment horizontal="center" vertical="center"/>
    </xf>
    <xf numFmtId="0" fontId="23" fillId="18" borderId="32" xfId="0" applyFont="1" applyFill="1" applyBorder="1" applyAlignment="1">
      <alignment horizontal="center" vertical="center" wrapText="1"/>
    </xf>
    <xf numFmtId="0" fontId="28" fillId="15" borderId="29" xfId="0" applyFont="1" applyFill="1" applyBorder="1" applyAlignment="1">
      <alignment horizontal="center" vertical="center"/>
    </xf>
    <xf numFmtId="0" fontId="28" fillId="15" borderId="32" xfId="0" applyFont="1" applyFill="1" applyBorder="1" applyAlignment="1">
      <alignment horizontal="center" vertical="center"/>
    </xf>
    <xf numFmtId="0" fontId="28" fillId="15" borderId="30" xfId="0" applyFont="1" applyFill="1" applyBorder="1" applyAlignment="1">
      <alignment horizontal="center" vertical="center"/>
    </xf>
    <xf numFmtId="0" fontId="28" fillId="15" borderId="31" xfId="0" applyFont="1" applyFill="1" applyBorder="1" applyAlignment="1">
      <alignment horizontal="center" vertical="center"/>
    </xf>
    <xf numFmtId="0" fontId="28" fillId="16" borderId="26" xfId="0" applyFont="1" applyFill="1" applyBorder="1" applyAlignment="1">
      <alignment horizontal="center" vertical="center"/>
    </xf>
    <xf numFmtId="0" fontId="28" fillId="16" borderId="27" xfId="0" applyFont="1" applyFill="1" applyBorder="1" applyAlignment="1">
      <alignment horizontal="center" vertical="center"/>
    </xf>
    <xf numFmtId="0" fontId="28" fillId="16" borderId="28" xfId="0"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9" fillId="17" borderId="40" xfId="0" applyFont="1" applyFill="1" applyBorder="1" applyAlignment="1">
      <alignment horizontal="center" vertical="center" wrapText="1"/>
    </xf>
    <xf numFmtId="0" fontId="9" fillId="17" borderId="42"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15" borderId="63"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11" fillId="15" borderId="66"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64" xfId="0" applyFont="1" applyFill="1" applyBorder="1" applyAlignment="1">
      <alignment horizontal="center" vertical="center" wrapText="1"/>
    </xf>
    <xf numFmtId="0" fontId="11" fillId="15" borderId="65" xfId="0" applyFont="1" applyFill="1" applyBorder="1" applyAlignment="1">
      <alignment horizontal="center" vertical="center" wrapText="1"/>
    </xf>
    <xf numFmtId="0" fontId="11" fillId="15" borderId="67"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35" xfId="0" applyFont="1" applyFill="1" applyBorder="1" applyAlignment="1">
      <alignment horizontal="center" vertical="center" wrapText="1"/>
    </xf>
    <xf numFmtId="0" fontId="1" fillId="3" borderId="32"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9" fillId="6" borderId="5" xfId="0" applyFont="1" applyFill="1" applyBorder="1" applyAlignment="1">
      <alignment horizontal="center" vertical="center"/>
    </xf>
    <xf numFmtId="0" fontId="1" fillId="6" borderId="11"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6" borderId="20"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20" xfId="0" applyFont="1" applyFill="1" applyBorder="1" applyAlignment="1">
      <alignment horizontal="left" vertical="top" wrapText="1"/>
    </xf>
    <xf numFmtId="0" fontId="1" fillId="3" borderId="32"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43" xfId="0" applyFont="1" applyFill="1" applyBorder="1" applyAlignment="1">
      <alignment horizontal="center" vertical="top" wrapText="1"/>
    </xf>
    <xf numFmtId="0" fontId="18" fillId="0" borderId="45" xfId="0" applyFont="1" applyBorder="1" applyAlignment="1">
      <alignment horizontal="left" vertical="top" wrapText="1"/>
    </xf>
    <xf numFmtId="0" fontId="18" fillId="0" borderId="23" xfId="0" applyFont="1" applyBorder="1" applyAlignment="1">
      <alignment horizontal="left" vertical="top"/>
    </xf>
    <xf numFmtId="0" fontId="18" fillId="0" borderId="37" xfId="0" applyFont="1" applyBorder="1" applyAlignment="1">
      <alignment horizontal="left" vertical="top"/>
    </xf>
    <xf numFmtId="0" fontId="7" fillId="0" borderId="33" xfId="2" applyFont="1" applyBorder="1" applyAlignment="1" applyProtection="1">
      <alignment horizontal="center" vertical="center" wrapText="1"/>
      <protection hidden="1"/>
    </xf>
    <xf numFmtId="0" fontId="7" fillId="0" borderId="22" xfId="2" applyFont="1" applyBorder="1" applyAlignment="1" applyProtection="1">
      <alignment horizontal="center" vertical="center" wrapText="1"/>
      <protection hidden="1"/>
    </xf>
    <xf numFmtId="0" fontId="7" fillId="0" borderId="35" xfId="2" applyFont="1" applyBorder="1" applyAlignment="1" applyProtection="1">
      <alignment horizontal="center" vertical="center" wrapText="1"/>
      <protection hidden="1"/>
    </xf>
    <xf numFmtId="0" fontId="12" fillId="15" borderId="6"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37"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61" xfId="0" applyFont="1" applyFill="1" applyBorder="1" applyAlignment="1">
      <alignment horizontal="center" vertical="center" wrapText="1"/>
    </xf>
    <xf numFmtId="0" fontId="12" fillId="17" borderId="38" xfId="0" applyFont="1" applyFill="1" applyBorder="1" applyAlignment="1">
      <alignment horizontal="center" vertical="center" wrapText="1"/>
    </xf>
    <xf numFmtId="0" fontId="12" fillId="17" borderId="39" xfId="0" applyFont="1" applyFill="1" applyBorder="1" applyAlignment="1">
      <alignment horizontal="center" vertical="center" wrapText="1"/>
    </xf>
    <xf numFmtId="0" fontId="12" fillId="17" borderId="40" xfId="0" applyFont="1" applyFill="1" applyBorder="1" applyAlignment="1">
      <alignment horizontal="center" vertical="center" wrapText="1"/>
    </xf>
    <xf numFmtId="0" fontId="12" fillId="18" borderId="68"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34"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9" borderId="26"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8"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8" fillId="6" borderId="5" xfId="0" applyFont="1" applyFill="1" applyBorder="1" applyAlignment="1">
      <alignment horizontal="left" vertical="top" wrapText="1"/>
    </xf>
    <xf numFmtId="0" fontId="8" fillId="6" borderId="43" xfId="0" applyFont="1" applyFill="1" applyBorder="1" applyAlignment="1">
      <alignment horizontal="left" vertical="top" wrapText="1"/>
    </xf>
    <xf numFmtId="0" fontId="14" fillId="6" borderId="3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3" xfId="0" applyFont="1" applyFill="1" applyBorder="1" applyAlignment="1">
      <alignment horizontal="center" vertical="center"/>
    </xf>
    <xf numFmtId="0" fontId="8" fillId="6" borderId="32" xfId="0" applyFont="1" applyFill="1" applyBorder="1" applyAlignment="1">
      <alignment horizontal="left" vertical="top" wrapText="1"/>
    </xf>
    <xf numFmtId="0" fontId="8" fillId="3" borderId="32"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43" xfId="0" applyFont="1" applyFill="1" applyBorder="1" applyAlignment="1">
      <alignment horizontal="left" vertical="top" wrapText="1"/>
    </xf>
    <xf numFmtId="0" fontId="7" fillId="5" borderId="32" xfId="1" applyFont="1" applyFill="1" applyBorder="1" applyAlignment="1">
      <alignment horizontal="center" vertical="center" wrapText="1"/>
    </xf>
    <xf numFmtId="0" fontId="25" fillId="0" borderId="32" xfId="2" applyFont="1" applyBorder="1" applyAlignment="1" applyProtection="1">
      <alignment horizontal="center" vertical="center" wrapText="1"/>
      <protection hidden="1"/>
    </xf>
    <xf numFmtId="0" fontId="25" fillId="0" borderId="5" xfId="2" applyFont="1" applyBorder="1" applyAlignment="1" applyProtection="1">
      <alignment horizontal="center" vertical="center" wrapText="1"/>
      <protection hidden="1"/>
    </xf>
    <xf numFmtId="0" fontId="25" fillId="0" borderId="43" xfId="2" applyFont="1" applyBorder="1" applyAlignment="1" applyProtection="1">
      <alignment horizontal="center" vertical="center" wrapText="1"/>
      <protection hidden="1"/>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3" xfId="0" applyBorder="1" applyAlignment="1">
      <alignment horizontal="center" vertical="center"/>
    </xf>
    <xf numFmtId="0" fontId="14" fillId="3" borderId="33" xfId="0" applyFont="1" applyFill="1" applyBorder="1" applyAlignment="1">
      <alignment horizontal="center" vertical="center" wrapText="1"/>
    </xf>
    <xf numFmtId="0" fontId="8" fillId="3" borderId="3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15" fillId="0" borderId="33" xfId="2" applyFont="1" applyBorder="1" applyAlignment="1" applyProtection="1">
      <alignment horizontal="center" vertical="center" wrapText="1"/>
      <protection hidden="1"/>
    </xf>
    <xf numFmtId="0" fontId="36" fillId="0" borderId="3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3" xfId="0" applyFont="1" applyBorder="1" applyAlignment="1">
      <alignment horizontal="center" vertical="center" wrapText="1"/>
    </xf>
    <xf numFmtId="0" fontId="36" fillId="3" borderId="32" xfId="0" applyFont="1" applyFill="1" applyBorder="1" applyAlignment="1">
      <alignment horizontal="center" vertical="top" wrapText="1"/>
    </xf>
    <xf numFmtId="0" fontId="36" fillId="3" borderId="5" xfId="0" applyFont="1" applyFill="1" applyBorder="1" applyAlignment="1">
      <alignment horizontal="center" vertical="top" wrapText="1"/>
    </xf>
    <xf numFmtId="0" fontId="36" fillId="3" borderId="43" xfId="0" applyFont="1" applyFill="1" applyBorder="1" applyAlignment="1">
      <alignment horizontal="center" vertical="top" wrapText="1"/>
    </xf>
    <xf numFmtId="0" fontId="37" fillId="0" borderId="48" xfId="1" applyFont="1" applyBorder="1" applyAlignment="1">
      <alignment horizontal="center" vertical="center" wrapText="1"/>
    </xf>
    <xf numFmtId="0" fontId="37" fillId="0" borderId="47" xfId="1" applyFont="1" applyBorder="1" applyAlignment="1">
      <alignment horizontal="center" vertical="center" wrapText="1"/>
    </xf>
    <xf numFmtId="0" fontId="37" fillId="0" borderId="49" xfId="1" applyFont="1" applyBorder="1" applyAlignment="1">
      <alignment horizontal="center" vertical="center" wrapText="1"/>
    </xf>
    <xf numFmtId="0" fontId="31" fillId="3" borderId="0" xfId="0" applyFont="1" applyFill="1" applyAlignment="1">
      <alignment horizontal="center"/>
    </xf>
    <xf numFmtId="0" fontId="3" fillId="3" borderId="0" xfId="0" applyFont="1" applyFill="1" applyAlignment="1">
      <alignment horizontal="center"/>
    </xf>
    <xf numFmtId="0" fontId="34" fillId="0" borderId="0" xfId="0" applyFont="1" applyAlignment="1">
      <alignment horizontal="center" vertical="center"/>
    </xf>
    <xf numFmtId="0" fontId="27" fillId="0" borderId="1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1" xfId="0" applyFont="1" applyBorder="1" applyAlignment="1">
      <alignment horizontal="center" vertical="center" wrapText="1"/>
    </xf>
    <xf numFmtId="0" fontId="31" fillId="12" borderId="29"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31" fillId="12" borderId="31" xfId="0" applyFont="1" applyFill="1" applyBorder="1" applyAlignment="1">
      <alignment horizontal="center" vertical="center" wrapText="1"/>
    </xf>
    <xf numFmtId="0" fontId="0" fillId="0" borderId="20" xfId="0" applyBorder="1" applyAlignment="1">
      <alignment horizontal="left" vertical="center" wrapText="1"/>
    </xf>
    <xf numFmtId="0" fontId="3" fillId="3" borderId="30" xfId="0" applyFont="1" applyFill="1" applyBorder="1" applyAlignment="1">
      <alignment horizontal="center" vertical="center"/>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0" xfId="0" applyFont="1" applyBorder="1" applyAlignment="1">
      <alignment horizontal="center"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37" xfId="0" applyBorder="1" applyAlignment="1">
      <alignment horizontal="left" vertical="center" wrapText="1"/>
    </xf>
    <xf numFmtId="0" fontId="0" fillId="0" borderId="21" xfId="0" applyBorder="1" applyAlignment="1">
      <alignment horizontal="left" vertical="center" wrapText="1"/>
    </xf>
    <xf numFmtId="0" fontId="31" fillId="12" borderId="26" xfId="0" applyFont="1" applyFill="1" applyBorder="1" applyAlignment="1">
      <alignment horizontal="center" vertical="center"/>
    </xf>
    <xf numFmtId="0" fontId="31" fillId="12" borderId="27" xfId="0" applyFont="1" applyFill="1" applyBorder="1" applyAlignment="1">
      <alignment horizontal="center" vertical="center"/>
    </xf>
    <xf numFmtId="0" fontId="31" fillId="12" borderId="28" xfId="0" applyFont="1" applyFill="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31" fillId="12" borderId="26" xfId="0" applyFont="1" applyFill="1" applyBorder="1" applyAlignment="1">
      <alignment horizontal="center" vertical="center" wrapText="1"/>
    </xf>
    <xf numFmtId="0" fontId="31" fillId="12" borderId="28"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0" xfId="0" applyFont="1" applyAlignment="1">
      <alignment horizontal="left" vertical="center" wrapText="1"/>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51" xfId="0" applyFont="1" applyBorder="1" applyAlignment="1">
      <alignment horizontal="center" vertical="center" wrapText="1"/>
    </xf>
    <xf numFmtId="0" fontId="31" fillId="12" borderId="27" xfId="0" applyFont="1" applyFill="1" applyBorder="1" applyAlignment="1">
      <alignment horizontal="center" vertical="center" wrapText="1"/>
    </xf>
    <xf numFmtId="0" fontId="17" fillId="0" borderId="32" xfId="0" applyFont="1" applyBorder="1" applyAlignment="1">
      <alignment horizontal="center" vertical="center"/>
    </xf>
    <xf numFmtId="0" fontId="17" fillId="0" borderId="5" xfId="0" applyFont="1" applyBorder="1" applyAlignment="1">
      <alignment horizontal="center" vertical="center"/>
    </xf>
    <xf numFmtId="0" fontId="8" fillId="3" borderId="3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top" wrapText="1"/>
    </xf>
    <xf numFmtId="0" fontId="5" fillId="14" borderId="2" xfId="0"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25" fillId="0" borderId="9" xfId="2" applyFont="1" applyBorder="1" applyAlignment="1" applyProtection="1">
      <alignment horizontal="center" vertical="center" wrapText="1"/>
      <protection hidden="1"/>
    </xf>
    <xf numFmtId="0" fontId="25" fillId="0" borderId="3" xfId="2" applyFont="1" applyBorder="1" applyAlignment="1" applyProtection="1">
      <alignment horizontal="center" vertical="center" wrapText="1"/>
      <protection hidden="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32"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11" fillId="6" borderId="6"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6" borderId="11" xfId="0" applyFont="1" applyFill="1" applyBorder="1" applyAlignment="1">
      <alignment horizontal="center" vertical="center"/>
    </xf>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9" fillId="3" borderId="25" xfId="0" applyFont="1" applyFill="1" applyBorder="1" applyAlignment="1">
      <alignment horizontal="left" vertical="center" wrapText="1"/>
    </xf>
    <xf numFmtId="0" fontId="28" fillId="6" borderId="29" xfId="0" applyFont="1" applyFill="1" applyBorder="1" applyAlignment="1">
      <alignment horizontal="center" vertical="center"/>
    </xf>
    <xf numFmtId="0" fontId="28" fillId="6" borderId="30" xfId="0" applyFont="1" applyFill="1" applyBorder="1" applyAlignment="1">
      <alignment horizontal="center" vertical="center"/>
    </xf>
    <xf numFmtId="0" fontId="28" fillId="6" borderId="31"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27" xfId="0" applyFont="1" applyFill="1" applyBorder="1" applyAlignment="1">
      <alignment horizontal="center" vertical="center"/>
    </xf>
    <xf numFmtId="0" fontId="28" fillId="6" borderId="28" xfId="0" applyFont="1" applyFill="1" applyBorder="1" applyAlignment="1">
      <alignment horizontal="center" vertical="center"/>
    </xf>
    <xf numFmtId="0" fontId="9" fillId="6" borderId="40"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56"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43"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3" fillId="0" borderId="0" xfId="0" applyFont="1" applyAlignment="1">
      <alignment horizontal="center" wrapText="1"/>
    </xf>
    <xf numFmtId="0" fontId="8" fillId="3" borderId="59" xfId="0" applyFont="1" applyFill="1" applyBorder="1" applyAlignment="1">
      <alignment horizontal="center" vertical="center" wrapText="1"/>
    </xf>
    <xf numFmtId="0" fontId="0" fillId="0" borderId="59" xfId="0" applyBorder="1"/>
    <xf numFmtId="0" fontId="18" fillId="0" borderId="59" xfId="0" applyFont="1" applyBorder="1" applyAlignment="1">
      <alignment vertical="top" wrapText="1"/>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5" fillId="0" borderId="35" xfId="2" applyFont="1" applyBorder="1" applyAlignment="1" applyProtection="1">
      <alignment horizontal="center" vertical="center" wrapText="1"/>
      <protection hidden="1"/>
    </xf>
    <xf numFmtId="0" fontId="17" fillId="0" borderId="6" xfId="0" applyFont="1" applyBorder="1" applyAlignment="1">
      <alignment horizontal="center" vertical="center"/>
    </xf>
    <xf numFmtId="0" fontId="0" fillId="0" borderId="6" xfId="0" applyBorder="1" applyAlignment="1">
      <alignment horizontal="center" vertical="center"/>
    </xf>
    <xf numFmtId="0" fontId="24" fillId="6" borderId="11" xfId="0" applyFont="1" applyFill="1" applyBorder="1" applyAlignment="1">
      <alignment horizontal="center" vertical="center" wrapText="1"/>
    </xf>
    <xf numFmtId="2" fontId="24" fillId="6" borderId="6" xfId="0" applyNumberFormat="1" applyFont="1" applyFill="1" applyBorder="1" applyAlignment="1">
      <alignment horizontal="center" vertical="center" wrapText="1"/>
    </xf>
    <xf numFmtId="0" fontId="24" fillId="6" borderId="6" xfId="0" applyFont="1" applyFill="1" applyBorder="1" applyAlignment="1">
      <alignment horizontal="center" vertical="center" wrapText="1"/>
    </xf>
    <xf numFmtId="0" fontId="7" fillId="5" borderId="37" xfId="1" applyFont="1" applyFill="1" applyBorder="1" applyAlignment="1">
      <alignment horizontal="center" vertical="center" wrapText="1"/>
    </xf>
    <xf numFmtId="0" fontId="15" fillId="0" borderId="54" xfId="1" applyFont="1" applyBorder="1" applyAlignment="1">
      <alignment horizontal="center" vertical="center" wrapText="1"/>
    </xf>
    <xf numFmtId="0" fontId="8" fillId="3" borderId="20" xfId="0" applyFont="1" applyFill="1" applyBorder="1" applyAlignment="1">
      <alignment horizontal="center" wrapText="1"/>
    </xf>
    <xf numFmtId="0" fontId="8" fillId="3" borderId="59"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0" borderId="45" xfId="0" applyFont="1" applyBorder="1" applyAlignment="1">
      <alignment horizontal="center" vertical="center" wrapText="1"/>
    </xf>
    <xf numFmtId="0" fontId="8" fillId="0" borderId="23" xfId="0" applyFont="1" applyBorder="1" applyAlignment="1">
      <alignment horizontal="center" vertical="center"/>
    </xf>
    <xf numFmtId="0" fontId="8" fillId="0" borderId="37" xfId="0" applyFont="1" applyBorder="1" applyAlignment="1">
      <alignment horizontal="center" vertical="center"/>
    </xf>
  </cellXfs>
  <cellStyles count="5">
    <cellStyle name="Normal" xfId="0" builtinId="0"/>
    <cellStyle name="Normal 2" xfId="1"/>
    <cellStyle name="Normal 3" xfId="3"/>
    <cellStyle name="Normal_Matriz de Riesgos Servidores-v2" xfId="2"/>
    <cellStyle name="Percent 2" xfId="4"/>
  </cellStyles>
  <dxfs count="69">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colors>
    <mruColors>
      <color rgb="FF33B8FB"/>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2762251</xdr:colOff>
      <xdr:row>1</xdr:row>
      <xdr:rowOff>121977</xdr:rowOff>
    </xdr:from>
    <xdr:to>
      <xdr:col>8</xdr:col>
      <xdr:colOff>2928939</xdr:colOff>
      <xdr:row>4</xdr:row>
      <xdr:rowOff>59531</xdr:rowOff>
    </xdr:to>
    <xdr:sp macro="" textlink="">
      <xdr:nvSpPr>
        <xdr:cNvPr id="2" name="4 Rectángulo redondeado">
          <a:extLst>
            <a:ext uri="{FF2B5EF4-FFF2-40B4-BE49-F238E27FC236}">
              <a16:creationId xmlns:a16="http://schemas.microsoft.com/office/drawing/2014/main" xmlns="" id="{00000000-0008-0000-0000-000002000000}"/>
            </a:ext>
          </a:extLst>
        </xdr:cNvPr>
        <xdr:cNvSpPr/>
      </xdr:nvSpPr>
      <xdr:spPr>
        <a:xfrm>
          <a:off x="16216314" y="276758"/>
          <a:ext cx="3536156" cy="8067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2</xdr:col>
      <xdr:colOff>95250</xdr:colOff>
      <xdr:row>1</xdr:row>
      <xdr:rowOff>190500</xdr:rowOff>
    </xdr:from>
    <xdr:to>
      <xdr:col>2</xdr:col>
      <xdr:colOff>2299970</xdr:colOff>
      <xdr:row>3</xdr:row>
      <xdr:rowOff>21431</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8" y="345281"/>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714</xdr:col>
      <xdr:colOff>0</xdr:colOff>
      <xdr:row>13</xdr:row>
      <xdr:rowOff>0</xdr:rowOff>
    </xdr:from>
    <xdr:to>
      <xdr:col>716</xdr:col>
      <xdr:colOff>680720</xdr:colOff>
      <xdr:row>22</xdr:row>
      <xdr:rowOff>57150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twoCellAnchor editAs="oneCell">
    <xdr:from>
      <xdr:col>3</xdr:col>
      <xdr:colOff>95250</xdr:colOff>
      <xdr:row>0</xdr:row>
      <xdr:rowOff>81644</xdr:rowOff>
    </xdr:from>
    <xdr:to>
      <xdr:col>4</xdr:col>
      <xdr:colOff>1300238</xdr:colOff>
      <xdr:row>3</xdr:row>
      <xdr:rowOff>95250</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5643" y="81644"/>
          <a:ext cx="2973916" cy="761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72</xdr:col>
      <xdr:colOff>1221057</xdr:colOff>
      <xdr:row>0</xdr:row>
      <xdr:rowOff>38633</xdr:rowOff>
    </xdr:from>
    <xdr:to>
      <xdr:col>75</xdr:col>
      <xdr:colOff>988219</xdr:colOff>
      <xdr:row>3</xdr:row>
      <xdr:rowOff>140230</xdr:rowOff>
    </xdr:to>
    <xdr:sp macro="" textlink="">
      <xdr:nvSpPr>
        <xdr:cNvPr id="8" name="4 Rectángulo redondeado">
          <a:extLst>
            <a:ext uri="{FF2B5EF4-FFF2-40B4-BE49-F238E27FC236}">
              <a16:creationId xmlns:a16="http://schemas.microsoft.com/office/drawing/2014/main" xmlns="" id="{00000000-0008-0000-0600-000008000000}"/>
            </a:ext>
          </a:extLst>
        </xdr:cNvPr>
        <xdr:cNvSpPr/>
      </xdr:nvSpPr>
      <xdr:spPr>
        <a:xfrm>
          <a:off x="63764588" y="38633"/>
          <a:ext cx="3458100" cy="81597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endParaRPr lang="es-CO" sz="1400">
            <a:solidFill>
              <a:schemeClr val="tx1"/>
            </a:solidFill>
            <a:effectLst/>
            <a:latin typeface="Arial" pitchFamily="34" charset="0"/>
            <a:cs typeface="Arial" pitchFamily="34" charset="0"/>
          </a:endParaRP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714</xdr:col>
      <xdr:colOff>0</xdr:colOff>
      <xdr:row>13</xdr:row>
      <xdr:rowOff>0</xdr:rowOff>
    </xdr:from>
    <xdr:to>
      <xdr:col>716</xdr:col>
      <xdr:colOff>680720</xdr:colOff>
      <xdr:row>14</xdr:row>
      <xdr:rowOff>247650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xmlns="" id="{00000000-0008-0000-0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2</xdr:col>
      <xdr:colOff>23813</xdr:colOff>
      <xdr:row>1</xdr:row>
      <xdr:rowOff>95250</xdr:rowOff>
    </xdr:from>
    <xdr:to>
      <xdr:col>3</xdr:col>
      <xdr:colOff>1037908</xdr:colOff>
      <xdr:row>2</xdr:row>
      <xdr:rowOff>128587</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xmlns="" id="{00000000-0008-0000-06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657" y="250031"/>
          <a:ext cx="2204720" cy="4381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William Hernan Otalora Cabanzo" id="{ADBBFEA0-690B-4F9E-80F3-584150A8F408}" userId="S::wotalora@mineducacion.gov.co::84cfd198-5c6d-49ea-ae35-91770ee81f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 dT="2019-01-04T21:28:47.84" personId="{ADBBFEA0-690B-4F9E-80F3-584150A8F408}" id="{1CEF3F13-B189-4A14-8892-F3F6A6B833C9}">
    <text>se calcula automáticamente (suma) valor de las respuestas</text>
  </threadedComment>
  <threadedComment ref="AF7" dT="2019-01-04T20:51:56.93" personId="{ADBBFEA0-690B-4F9E-80F3-584150A8F408}" id="{C7484A58-73E0-423A-ACD3-1BCFEE6837F3}">
    <text>Seleccionar de acuerdo a:
Fuerte = si el valor del diseño está entre 96 y 100
Moderado = si el valor del diseño está entre 86 y 95
Débil = si el valor del diseño es menor a 85</text>
  </threadedComment>
  <threadedComment ref="AG7" dT="2019-01-04T20:56:17.50" personId="{ADBBFEA0-690B-4F9E-80F3-584150A8F408}" id="{001F630B-26D4-4724-AF12-F97B4B52BD53}">
    <text>Seleccionar de acuerdo a:
Fuerte = si el control se ejecuta siempre
Moderado = si el control se ejecuta algunas veces
Débil = si el control no se ejecuta</text>
  </threadedComment>
  <threadedComment ref="AH7" dT="2019-01-04T21:09:17.38" personId="{ADBBFEA0-690B-4F9E-80F3-584150A8F408}" id="{D6218F41-4520-4553-9479-1A1E471E9C56}">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AX7" dT="2019-01-04T21:28:31.53" personId="{ADBBFEA0-690B-4F9E-80F3-584150A8F408}" id="{92AB8CB5-D4F2-4D3F-A7FA-B54C641C01A1}">
    <text>se calcula automáticamente (suma) valor de las respuestas</text>
  </threadedComment>
  <threadedComment ref="AY7" dT="2019-01-04T20:51:56.93" personId="{ADBBFEA0-690B-4F9E-80F3-584150A8F408}" id="{76BD5CC5-ADE1-457B-B7A3-6E41E0DBC1E2}">
    <text>Seleccionar de acuerdo a:
Fuerte = si el valor del diseño está entre 96 y 100
Moderado = si el valor del diseño está entre 86 y 95
Débil = si el valor del diseño es menor a 85</text>
  </threadedComment>
  <threadedComment ref="AZ7" dT="2019-01-04T20:56:17.50" personId="{ADBBFEA0-690B-4F9E-80F3-584150A8F408}" id="{0D12757F-50E4-409D-B4D2-FFAC8EF06C20}">
    <text>Seleccionar de acuerdo a:
Fuerte = si el control se ejecuta siempre
Moderado = si el control se ejecuta algunas veces
Débil = si el control no se ejecuta</text>
  </threadedComment>
  <threadedComment ref="BA7" dT="2019-01-04T21:09:17.38" personId="{ADBBFEA0-690B-4F9E-80F3-584150A8F408}" id="{170EB625-6C30-447E-A190-BCF147BF0F18}">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L33"/>
  <sheetViews>
    <sheetView topLeftCell="A13" zoomScale="80" zoomScaleNormal="80" workbookViewId="0">
      <selection activeCell="C30" sqref="C30"/>
    </sheetView>
  </sheetViews>
  <sheetFormatPr baseColWidth="10" defaultRowHeight="15" x14ac:dyDescent="0.25"/>
  <cols>
    <col min="1" max="1" width="2.140625" customWidth="1"/>
    <col min="2" max="2" width="3.140625" customWidth="1"/>
    <col min="3" max="3" width="46.140625" style="11" customWidth="1"/>
    <col min="4" max="4" width="43.28515625" style="13" customWidth="1"/>
    <col min="5" max="5" width="49.140625" style="14" customWidth="1"/>
    <col min="6" max="6" width="9.28515625" style="14" customWidth="1"/>
    <col min="7" max="7" width="48.7109375" style="14" customWidth="1"/>
    <col min="8" max="8" width="50.5703125" style="17" customWidth="1"/>
    <col min="9" max="9" width="44.7109375" customWidth="1"/>
  </cols>
  <sheetData>
    <row r="1" spans="1:662" ht="12" customHeight="1" x14ac:dyDescent="0.25"/>
    <row r="2" spans="1:662" ht="27" customHeight="1" x14ac:dyDescent="0.25"/>
    <row r="3" spans="1:662" ht="20.25" customHeight="1" x14ac:dyDescent="0.25">
      <c r="E3" s="213" t="s">
        <v>343</v>
      </c>
    </row>
    <row r="4" spans="1:662" ht="20.25" customHeight="1" x14ac:dyDescent="0.25"/>
    <row r="5" spans="1:662" ht="27.75" customHeight="1" x14ac:dyDescent="0.25">
      <c r="C5" s="204" t="s">
        <v>339</v>
      </c>
    </row>
    <row r="6" spans="1:662" ht="31.5" customHeight="1" x14ac:dyDescent="0.25">
      <c r="C6" s="204" t="s">
        <v>341</v>
      </c>
    </row>
    <row r="7" spans="1:662" ht="18.75" customHeight="1" x14ac:dyDescent="0.25">
      <c r="C7" s="204" t="s">
        <v>340</v>
      </c>
    </row>
    <row r="8" spans="1:662" s="17" customFormat="1" ht="17.25" customHeight="1" thickBot="1" x14ac:dyDescent="0.3">
      <c r="C8" s="198"/>
      <c r="D8" s="13"/>
      <c r="E8" s="14"/>
      <c r="F8" s="14"/>
      <c r="G8" s="14"/>
    </row>
    <row r="9" spans="1:662" s="17" customFormat="1" ht="22.5" customHeight="1" thickBot="1" x14ac:dyDescent="0.3">
      <c r="C9" s="182" t="s">
        <v>322</v>
      </c>
      <c r="D9" s="176" t="s">
        <v>333</v>
      </c>
      <c r="E9" s="177" t="s">
        <v>334</v>
      </c>
      <c r="F9" s="14"/>
      <c r="G9" s="195" t="s">
        <v>337</v>
      </c>
      <c r="H9" s="199" t="s">
        <v>338</v>
      </c>
      <c r="I9" s="212" t="s">
        <v>342</v>
      </c>
    </row>
    <row r="10" spans="1:662" s="171" customFormat="1" ht="22.5" customHeight="1" x14ac:dyDescent="0.25">
      <c r="A10" s="17"/>
      <c r="B10" s="17"/>
      <c r="C10" s="183" t="s">
        <v>19</v>
      </c>
      <c r="D10" s="31"/>
      <c r="E10" s="175"/>
      <c r="F10" s="17"/>
      <c r="G10" s="196"/>
      <c r="H10" s="205"/>
      <c r="I10" s="211"/>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row>
    <row r="11" spans="1:662" s="171" customFormat="1" ht="22.5" customHeight="1" x14ac:dyDescent="0.25">
      <c r="A11" s="17"/>
      <c r="B11" s="17"/>
      <c r="C11" s="184" t="s">
        <v>325</v>
      </c>
      <c r="D11" s="23"/>
      <c r="E11" s="172"/>
      <c r="F11" s="17"/>
      <c r="G11" s="197"/>
      <c r="H11" s="206"/>
      <c r="I11" s="209"/>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row>
    <row r="12" spans="1:662" s="171" customFormat="1" ht="22.5" customHeight="1" x14ac:dyDescent="0.25">
      <c r="A12" s="17"/>
      <c r="B12" s="17"/>
      <c r="C12" s="184" t="s">
        <v>326</v>
      </c>
      <c r="D12" s="23"/>
      <c r="E12" s="172"/>
      <c r="F12" s="17"/>
      <c r="G12" s="197"/>
      <c r="H12" s="206"/>
      <c r="I12" s="209"/>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row>
    <row r="13" spans="1:662" s="171" customFormat="1" ht="22.5" customHeight="1" x14ac:dyDescent="0.25">
      <c r="A13" s="17"/>
      <c r="B13" s="17"/>
      <c r="C13" s="184" t="s">
        <v>17</v>
      </c>
      <c r="D13" s="23"/>
      <c r="E13" s="172"/>
      <c r="F13" s="17"/>
      <c r="G13" s="197"/>
      <c r="H13" s="206"/>
      <c r="I13" s="209"/>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row>
    <row r="14" spans="1:662" s="171" customFormat="1" ht="22.5" customHeight="1" x14ac:dyDescent="0.25">
      <c r="A14" s="17"/>
      <c r="B14" s="17"/>
      <c r="C14" s="184" t="s">
        <v>20</v>
      </c>
      <c r="D14" s="23"/>
      <c r="E14" s="172"/>
      <c r="F14" s="17"/>
      <c r="G14" s="197"/>
      <c r="H14" s="206"/>
      <c r="I14" s="209"/>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row>
    <row r="15" spans="1:662" s="171" customFormat="1" ht="22.5" customHeight="1" thickBot="1" x14ac:dyDescent="0.3">
      <c r="A15" s="17"/>
      <c r="B15" s="17"/>
      <c r="C15" s="185" t="s">
        <v>137</v>
      </c>
      <c r="D15" s="178"/>
      <c r="E15" s="179"/>
      <c r="F15" s="17"/>
      <c r="G15" s="197"/>
      <c r="H15" s="207"/>
      <c r="I15" s="209"/>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row>
    <row r="16" spans="1:662" s="171" customFormat="1" ht="22.5" customHeight="1" thickBot="1" x14ac:dyDescent="0.3">
      <c r="A16" s="17"/>
      <c r="B16" s="17"/>
      <c r="C16" s="182" t="s">
        <v>323</v>
      </c>
      <c r="D16" s="176" t="s">
        <v>335</v>
      </c>
      <c r="E16" s="177" t="s">
        <v>336</v>
      </c>
      <c r="F16" s="202"/>
      <c r="G16" s="138"/>
      <c r="H16" s="207"/>
      <c r="I16" s="209"/>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row>
    <row r="17" spans="1:662" s="171" customFormat="1" ht="22.5" customHeight="1" x14ac:dyDescent="0.25">
      <c r="A17" s="17"/>
      <c r="B17" s="17"/>
      <c r="C17" s="186" t="s">
        <v>16</v>
      </c>
      <c r="D17" s="187"/>
      <c r="E17" s="180"/>
      <c r="F17" s="202"/>
      <c r="G17" s="138"/>
      <c r="H17" s="208"/>
      <c r="I17" s="209"/>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row>
    <row r="18" spans="1:662" s="171" customFormat="1" ht="22.5" customHeight="1" x14ac:dyDescent="0.25">
      <c r="A18" s="17"/>
      <c r="B18" s="17"/>
      <c r="C18" s="188" t="s">
        <v>138</v>
      </c>
      <c r="D18" s="189"/>
      <c r="E18" s="173"/>
      <c r="F18" s="202"/>
      <c r="G18" s="138"/>
      <c r="H18" s="208"/>
      <c r="I18" s="209"/>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row>
    <row r="19" spans="1:662" s="171" customFormat="1" ht="22.5" customHeight="1" x14ac:dyDescent="0.25">
      <c r="A19" s="17"/>
      <c r="B19" s="17"/>
      <c r="C19" s="188" t="s">
        <v>140</v>
      </c>
      <c r="D19" s="189"/>
      <c r="E19" s="173"/>
      <c r="F19" s="202"/>
      <c r="G19" s="138"/>
      <c r="H19" s="208"/>
      <c r="I19" s="209"/>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row>
    <row r="20" spans="1:662" s="171" customFormat="1" ht="22.5" customHeight="1" x14ac:dyDescent="0.25">
      <c r="A20" s="17"/>
      <c r="B20" s="17"/>
      <c r="C20" s="188" t="s">
        <v>142</v>
      </c>
      <c r="D20" s="189"/>
      <c r="E20" s="173"/>
      <c r="F20" s="202"/>
      <c r="G20" s="138"/>
      <c r="H20" s="208"/>
      <c r="I20" s="209"/>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row>
    <row r="21" spans="1:662" s="171" customFormat="1" ht="22.5" customHeight="1" x14ac:dyDescent="0.25">
      <c r="A21" s="17"/>
      <c r="B21" s="17"/>
      <c r="C21" s="188" t="s">
        <v>9</v>
      </c>
      <c r="D21" s="189"/>
      <c r="E21" s="173"/>
      <c r="F21" s="202"/>
      <c r="G21" s="138"/>
      <c r="H21" s="208"/>
      <c r="I21" s="209"/>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row>
    <row r="22" spans="1:662" s="171" customFormat="1" ht="22.5" customHeight="1" thickBot="1" x14ac:dyDescent="0.3">
      <c r="A22" s="17"/>
      <c r="B22" s="17"/>
      <c r="C22" s="190" t="s">
        <v>143</v>
      </c>
      <c r="D22" s="191"/>
      <c r="E22" s="181"/>
      <c r="F22" s="203"/>
      <c r="G22" s="136"/>
      <c r="H22" s="200"/>
      <c r="I22" s="209"/>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row>
    <row r="23" spans="1:662" s="171" customFormat="1" ht="22.5" customHeight="1" thickBot="1" x14ac:dyDescent="0.3">
      <c r="A23" s="17"/>
      <c r="B23" s="17"/>
      <c r="C23" s="192" t="s">
        <v>324</v>
      </c>
      <c r="D23" s="176" t="s">
        <v>335</v>
      </c>
      <c r="E23" s="177" t="s">
        <v>336</v>
      </c>
      <c r="F23" s="203"/>
      <c r="G23" s="136"/>
      <c r="H23" s="200"/>
      <c r="I23" s="209"/>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row>
    <row r="24" spans="1:662" s="171" customFormat="1" ht="22.5" customHeight="1" x14ac:dyDescent="0.25">
      <c r="A24" s="17"/>
      <c r="B24" s="17"/>
      <c r="C24" s="186" t="s">
        <v>327</v>
      </c>
      <c r="D24" s="187"/>
      <c r="E24" s="180"/>
      <c r="F24" s="202"/>
      <c r="G24" s="138"/>
      <c r="H24" s="208"/>
      <c r="I24" s="209"/>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row>
    <row r="25" spans="1:662" s="171" customFormat="1" ht="22.5" customHeight="1" x14ac:dyDescent="0.25">
      <c r="A25" s="17"/>
      <c r="B25" s="17"/>
      <c r="C25" s="188" t="s">
        <v>328</v>
      </c>
      <c r="D25" s="189"/>
      <c r="E25" s="173"/>
      <c r="F25" s="202"/>
      <c r="G25" s="138"/>
      <c r="H25" s="208"/>
      <c r="I25" s="209"/>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row>
    <row r="26" spans="1:662" s="171" customFormat="1" ht="22.5" customHeight="1" x14ac:dyDescent="0.25">
      <c r="A26" s="17"/>
      <c r="B26" s="17"/>
      <c r="C26" s="188" t="s">
        <v>150</v>
      </c>
      <c r="D26" s="189"/>
      <c r="E26" s="173"/>
      <c r="F26" s="202"/>
      <c r="G26" s="138"/>
      <c r="H26" s="208"/>
      <c r="I26" s="209"/>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row>
    <row r="27" spans="1:662" s="171" customFormat="1" ht="22.5" customHeight="1" x14ac:dyDescent="0.25">
      <c r="A27" s="17"/>
      <c r="B27" s="17"/>
      <c r="C27" s="188" t="s">
        <v>329</v>
      </c>
      <c r="D27" s="189"/>
      <c r="E27" s="173"/>
      <c r="F27" s="202"/>
      <c r="G27" s="138"/>
      <c r="H27" s="208"/>
      <c r="I27" s="209"/>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row>
    <row r="28" spans="1:662" s="171" customFormat="1" ht="22.5" customHeight="1" x14ac:dyDescent="0.25">
      <c r="A28" s="17"/>
      <c r="B28" s="17"/>
      <c r="C28" s="188" t="s">
        <v>330</v>
      </c>
      <c r="D28" s="189"/>
      <c r="E28" s="173"/>
      <c r="F28" s="202"/>
      <c r="G28" s="138"/>
      <c r="H28" s="208"/>
      <c r="I28" s="209"/>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row>
    <row r="29" spans="1:662" s="171" customFormat="1" ht="22.5" customHeight="1" x14ac:dyDescent="0.25">
      <c r="A29" s="17"/>
      <c r="B29" s="17"/>
      <c r="C29" s="188" t="s">
        <v>331</v>
      </c>
      <c r="D29" s="189"/>
      <c r="E29" s="173"/>
      <c r="F29" s="202"/>
      <c r="G29" s="138"/>
      <c r="H29" s="208"/>
      <c r="I29" s="209"/>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row>
    <row r="30" spans="1:662" s="171" customFormat="1" ht="22.5" customHeight="1" thickBot="1" x14ac:dyDescent="0.3">
      <c r="A30" s="17"/>
      <c r="B30" s="17"/>
      <c r="C30" s="193" t="s">
        <v>332</v>
      </c>
      <c r="D30" s="194"/>
      <c r="E30" s="174"/>
      <c r="F30" s="203"/>
      <c r="G30" s="140"/>
      <c r="H30" s="201"/>
      <c r="I30" s="210"/>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row>
    <row r="32" spans="1:662" s="1" customFormat="1" ht="19.5" x14ac:dyDescent="0.25">
      <c r="C32" s="214" t="s">
        <v>5</v>
      </c>
      <c r="D32" s="215"/>
    </row>
    <row r="33" spans="3:4" s="1" customFormat="1" ht="15" customHeight="1" x14ac:dyDescent="0.25">
      <c r="C33" s="257"/>
      <c r="D33" s="257"/>
    </row>
  </sheetData>
  <dataConsolidate/>
  <mergeCells count="1">
    <mergeCell ref="C33:D33"/>
  </mergeCells>
  <printOptions horizontalCentered="1" verticalCentered="1"/>
  <pageMargins left="0.25" right="0.25" top="0.75" bottom="0.75" header="0.3" footer="0.3"/>
  <pageSetup paperSize="5"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I24"/>
  <sheetViews>
    <sheetView topLeftCell="AM3" zoomScale="70" zoomScaleNormal="70" workbookViewId="0">
      <selection activeCell="V9" sqref="V9"/>
    </sheetView>
  </sheetViews>
  <sheetFormatPr baseColWidth="10" defaultRowHeight="15" x14ac:dyDescent="0.25"/>
  <cols>
    <col min="1" max="1" width="2.140625" customWidth="1"/>
    <col min="2" max="2" width="3.140625" customWidth="1"/>
    <col min="3" max="3" width="17.42578125" style="10" customWidth="1"/>
    <col min="4" max="4" width="26.5703125" style="11" customWidth="1"/>
    <col min="5" max="5" width="23.85546875" style="12" customWidth="1"/>
    <col min="6" max="6" width="13.7109375" style="12" hidden="1" customWidth="1"/>
    <col min="7" max="7" width="13.140625" style="12" hidden="1" customWidth="1"/>
    <col min="8" max="8" width="13.5703125" style="12" hidden="1" customWidth="1"/>
    <col min="9" max="9" width="14.42578125" style="12" hidden="1" customWidth="1"/>
    <col min="10" max="10" width="6.140625" style="13" hidden="1" customWidth="1"/>
    <col min="11" max="11" width="26.28515625" style="13" customWidth="1"/>
    <col min="12" max="12" width="19" style="14" customWidth="1"/>
    <col min="13" max="13" width="13" style="14" hidden="1" customWidth="1"/>
    <col min="14" max="14" width="14" style="14" hidden="1" customWidth="1"/>
    <col min="15" max="15" width="27" style="15" customWidth="1"/>
    <col min="16" max="16" width="18.42578125" style="13" customWidth="1"/>
    <col min="17" max="17" width="15.28515625" style="13" hidden="1" customWidth="1"/>
    <col min="18" max="18" width="17.28515625" style="13" customWidth="1"/>
    <col min="19" max="19" width="18" style="13" customWidth="1"/>
    <col min="20" max="20" width="15.7109375" style="13" hidden="1" customWidth="1"/>
    <col min="21" max="21" width="17.140625" style="13" customWidth="1"/>
    <col min="22" max="22" width="29.28515625" style="17" customWidth="1"/>
    <col min="23" max="23" width="11" style="16" customWidth="1"/>
    <col min="24" max="30" width="15.140625" style="26" hidden="1" customWidth="1"/>
    <col min="31" max="31" width="9.42578125" style="26" hidden="1" customWidth="1"/>
    <col min="32" max="32" width="13.42578125" style="26" hidden="1" customWidth="1"/>
    <col min="33" max="33" width="12.42578125" style="26" hidden="1" customWidth="1"/>
    <col min="34" max="34" width="11.5703125" style="26" hidden="1" customWidth="1"/>
    <col min="35" max="35" width="12.140625" style="26" hidden="1" customWidth="1"/>
    <col min="36" max="36" width="11.28515625" style="26" hidden="1" customWidth="1"/>
    <col min="37" max="37" width="14.42578125" style="13" hidden="1" customWidth="1"/>
    <col min="38" max="38" width="15.5703125" style="13" hidden="1" customWidth="1"/>
    <col min="39" max="39" width="15.7109375" style="18" customWidth="1"/>
    <col min="40" max="40" width="16.7109375" style="13" hidden="1" customWidth="1"/>
    <col min="41" max="41" width="13.7109375" style="18" customWidth="1"/>
    <col min="42" max="42" width="14" style="13" hidden="1" customWidth="1"/>
    <col min="43" max="43" width="13.7109375" style="13" customWidth="1"/>
    <col min="44" max="44" width="15.85546875" style="18" customWidth="1"/>
    <col min="45" max="45" width="12.140625" style="18" customWidth="1"/>
    <col min="46" max="47" width="9.85546875" style="19" customWidth="1"/>
    <col min="48" max="48" width="24.42578125" style="14" customWidth="1"/>
    <col min="49" max="49" width="20.7109375" style="14" customWidth="1"/>
    <col min="50" max="51" width="14.42578125" style="14" customWidth="1"/>
    <col min="52" max="52" width="19" style="14" customWidth="1"/>
    <col min="53" max="53" width="22.5703125" style="14" customWidth="1"/>
    <col min="54" max="54" width="19.140625" style="14" hidden="1" customWidth="1"/>
    <col min="55" max="55" width="20.5703125" style="17" hidden="1" customWidth="1"/>
    <col min="56" max="56" width="15.7109375" style="14" hidden="1" customWidth="1"/>
    <col min="57" max="57" width="15.140625" style="14" hidden="1" customWidth="1"/>
    <col min="58" max="58" width="36.28515625" customWidth="1"/>
    <col min="59" max="59" width="15.28515625" customWidth="1"/>
    <col min="60" max="60" width="22.42578125" customWidth="1"/>
  </cols>
  <sheetData>
    <row r="1" spans="1:711" ht="12" customHeight="1" x14ac:dyDescent="0.25">
      <c r="BB1" s="318" t="s">
        <v>376</v>
      </c>
      <c r="BC1" s="319"/>
      <c r="BD1" s="319"/>
      <c r="BE1" s="320"/>
    </row>
    <row r="2" spans="1:711" ht="27" customHeight="1" x14ac:dyDescent="0.25">
      <c r="O2" s="20" t="s">
        <v>369</v>
      </c>
      <c r="BB2" s="321"/>
      <c r="BC2" s="322"/>
      <c r="BD2" s="322"/>
      <c r="BE2" s="323"/>
    </row>
    <row r="3" spans="1:711" ht="20.25" customHeight="1" x14ac:dyDescent="0.25">
      <c r="L3" s="18"/>
      <c r="M3" s="18"/>
      <c r="N3" s="18"/>
      <c r="BB3" s="318" t="s">
        <v>370</v>
      </c>
      <c r="BC3" s="319"/>
      <c r="BD3" s="319"/>
      <c r="BE3" s="320"/>
    </row>
    <row r="4" spans="1:711" ht="12" customHeight="1" thickBot="1" x14ac:dyDescent="0.3">
      <c r="BB4" s="321"/>
      <c r="BC4" s="322"/>
      <c r="BD4" s="322"/>
      <c r="BE4" s="323"/>
    </row>
    <row r="5" spans="1:711" ht="20.25" customHeight="1" thickBot="1" x14ac:dyDescent="0.3">
      <c r="C5" s="330" t="s">
        <v>79</v>
      </c>
      <c r="D5" s="331"/>
      <c r="E5" s="332"/>
      <c r="F5" s="332"/>
      <c r="G5" s="332"/>
      <c r="H5" s="332"/>
      <c r="I5" s="332"/>
      <c r="J5" s="332"/>
      <c r="K5" s="332"/>
      <c r="L5" s="332"/>
      <c r="M5" s="332"/>
      <c r="N5" s="332"/>
      <c r="O5" s="333"/>
      <c r="P5" s="334" t="s">
        <v>80</v>
      </c>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6"/>
      <c r="AR5" s="337" t="s">
        <v>111</v>
      </c>
      <c r="AS5" s="340" t="s">
        <v>81</v>
      </c>
      <c r="AT5" s="343" t="s">
        <v>281</v>
      </c>
      <c r="AU5" s="343"/>
      <c r="AV5" s="343"/>
      <c r="AW5" s="343"/>
      <c r="AX5" s="343"/>
      <c r="AY5" s="343"/>
      <c r="AZ5" s="343"/>
      <c r="BA5" s="343"/>
      <c r="BB5" s="344"/>
      <c r="BC5" s="344"/>
      <c r="BD5" s="344"/>
      <c r="BE5" s="345"/>
      <c r="BF5" s="258" t="s">
        <v>377</v>
      </c>
      <c r="BG5" s="259"/>
      <c r="BH5" s="260"/>
    </row>
    <row r="6" spans="1:711" ht="19.5" customHeight="1" thickBot="1" x14ac:dyDescent="0.3">
      <c r="C6" s="347" t="s">
        <v>47</v>
      </c>
      <c r="D6" s="350" t="s">
        <v>48</v>
      </c>
      <c r="E6" s="353" t="s">
        <v>113</v>
      </c>
      <c r="F6" s="377" t="s">
        <v>155</v>
      </c>
      <c r="G6" s="377"/>
      <c r="H6" s="377"/>
      <c r="I6" s="378" t="s">
        <v>122</v>
      </c>
      <c r="J6" s="311" t="s">
        <v>3</v>
      </c>
      <c r="K6" s="311" t="s">
        <v>49</v>
      </c>
      <c r="L6" s="311" t="s">
        <v>82</v>
      </c>
      <c r="M6" s="311" t="s">
        <v>83</v>
      </c>
      <c r="N6" s="382" t="s">
        <v>123</v>
      </c>
      <c r="O6" s="383" t="s">
        <v>11</v>
      </c>
      <c r="P6" s="386" t="s">
        <v>50</v>
      </c>
      <c r="Q6" s="387"/>
      <c r="R6" s="387"/>
      <c r="S6" s="387"/>
      <c r="T6" s="387"/>
      <c r="U6" s="388"/>
      <c r="V6" s="389" t="s">
        <v>156</v>
      </c>
      <c r="W6" s="390"/>
      <c r="X6" s="390"/>
      <c r="Y6" s="390"/>
      <c r="Z6" s="390"/>
      <c r="AA6" s="390"/>
      <c r="AB6" s="390"/>
      <c r="AC6" s="390"/>
      <c r="AD6" s="390"/>
      <c r="AE6" s="390"/>
      <c r="AF6" s="390"/>
      <c r="AG6" s="390"/>
      <c r="AH6" s="390"/>
      <c r="AI6" s="390"/>
      <c r="AJ6" s="390"/>
      <c r="AK6" s="390"/>
      <c r="AL6" s="390"/>
      <c r="AM6" s="390"/>
      <c r="AN6" s="390"/>
      <c r="AO6" s="390"/>
      <c r="AP6" s="390"/>
      <c r="AQ6" s="391"/>
      <c r="AR6" s="338"/>
      <c r="AS6" s="341"/>
      <c r="AT6" s="346"/>
      <c r="AU6" s="346"/>
      <c r="AV6" s="346"/>
      <c r="AW6" s="346"/>
      <c r="AX6" s="346"/>
      <c r="AY6" s="346"/>
      <c r="AZ6" s="346"/>
      <c r="BA6" s="346"/>
      <c r="BB6" s="346"/>
      <c r="BC6" s="346"/>
      <c r="BD6" s="346"/>
      <c r="BE6" s="345"/>
      <c r="BF6" s="261"/>
      <c r="BG6" s="262"/>
      <c r="BH6" s="263"/>
    </row>
    <row r="7" spans="1:711" ht="56.25" customHeight="1" thickBot="1" x14ac:dyDescent="0.3">
      <c r="C7" s="348"/>
      <c r="D7" s="351"/>
      <c r="E7" s="354"/>
      <c r="F7" s="314" t="s">
        <v>146</v>
      </c>
      <c r="G7" s="314" t="s">
        <v>147</v>
      </c>
      <c r="H7" s="314" t="s">
        <v>145</v>
      </c>
      <c r="I7" s="379"/>
      <c r="J7" s="312"/>
      <c r="K7" s="312"/>
      <c r="L7" s="312"/>
      <c r="M7" s="312"/>
      <c r="N7" s="312"/>
      <c r="O7" s="384"/>
      <c r="P7" s="392" t="s">
        <v>51</v>
      </c>
      <c r="Q7" s="393"/>
      <c r="R7" s="393"/>
      <c r="S7" s="393"/>
      <c r="T7" s="393"/>
      <c r="U7" s="394"/>
      <c r="V7" s="274" t="s">
        <v>52</v>
      </c>
      <c r="W7" s="316" t="s">
        <v>53</v>
      </c>
      <c r="X7" s="232" t="s">
        <v>214</v>
      </c>
      <c r="Y7" s="232" t="s">
        <v>215</v>
      </c>
      <c r="Z7" s="232" t="s">
        <v>216</v>
      </c>
      <c r="AA7" s="232" t="s">
        <v>217</v>
      </c>
      <c r="AB7" s="232" t="s">
        <v>218</v>
      </c>
      <c r="AC7" s="232" t="s">
        <v>220</v>
      </c>
      <c r="AD7" s="232" t="s">
        <v>219</v>
      </c>
      <c r="AE7" s="329" t="s">
        <v>312</v>
      </c>
      <c r="AF7" s="291" t="s">
        <v>313</v>
      </c>
      <c r="AG7" s="291" t="s">
        <v>314</v>
      </c>
      <c r="AH7" s="291" t="s">
        <v>316</v>
      </c>
      <c r="AI7" s="329" t="s">
        <v>317</v>
      </c>
      <c r="AJ7" s="329" t="s">
        <v>315</v>
      </c>
      <c r="AK7" s="272" t="s">
        <v>114</v>
      </c>
      <c r="AL7" s="273"/>
      <c r="AM7" s="274" t="s">
        <v>54</v>
      </c>
      <c r="AN7" s="275"/>
      <c r="AO7" s="275"/>
      <c r="AP7" s="275"/>
      <c r="AQ7" s="272"/>
      <c r="AR7" s="338"/>
      <c r="AS7" s="341"/>
      <c r="AT7" s="396" t="s">
        <v>55</v>
      </c>
      <c r="AU7" s="397"/>
      <c r="AV7" s="397"/>
      <c r="AW7" s="397"/>
      <c r="AX7" s="397"/>
      <c r="AY7" s="397"/>
      <c r="AZ7" s="397"/>
      <c r="BA7" s="398"/>
      <c r="BB7" s="380" t="s">
        <v>282</v>
      </c>
      <c r="BC7" s="380"/>
      <c r="BD7" s="380"/>
      <c r="BE7" s="381"/>
      <c r="BF7" s="264" t="s">
        <v>378</v>
      </c>
      <c r="BG7" s="265"/>
      <c r="BH7" s="266"/>
    </row>
    <row r="8" spans="1:711" ht="39.75" customHeight="1" thickBot="1" x14ac:dyDescent="0.3">
      <c r="C8" s="349"/>
      <c r="D8" s="352"/>
      <c r="E8" s="355"/>
      <c r="F8" s="315"/>
      <c r="G8" s="315"/>
      <c r="H8" s="315"/>
      <c r="I8" s="379"/>
      <c r="J8" s="313"/>
      <c r="K8" s="313"/>
      <c r="L8" s="313"/>
      <c r="M8" s="313"/>
      <c r="N8" s="313"/>
      <c r="O8" s="385"/>
      <c r="P8" s="229" t="s">
        <v>12</v>
      </c>
      <c r="Q8" s="230" t="s">
        <v>84</v>
      </c>
      <c r="R8" s="230" t="s">
        <v>0</v>
      </c>
      <c r="S8" s="230" t="s">
        <v>13</v>
      </c>
      <c r="T8" s="230" t="s">
        <v>85</v>
      </c>
      <c r="U8" s="231" t="s">
        <v>75</v>
      </c>
      <c r="V8" s="395"/>
      <c r="W8" s="317"/>
      <c r="X8" s="233" t="s">
        <v>129</v>
      </c>
      <c r="Y8" s="233" t="s">
        <v>128</v>
      </c>
      <c r="Z8" s="233" t="s">
        <v>127</v>
      </c>
      <c r="AA8" s="233" t="s">
        <v>221</v>
      </c>
      <c r="AB8" s="233" t="s">
        <v>130</v>
      </c>
      <c r="AC8" s="233" t="s">
        <v>131</v>
      </c>
      <c r="AD8" s="233" t="s">
        <v>132</v>
      </c>
      <c r="AE8" s="292"/>
      <c r="AF8" s="292"/>
      <c r="AG8" s="292"/>
      <c r="AH8" s="292"/>
      <c r="AI8" s="292"/>
      <c r="AJ8" s="292"/>
      <c r="AK8" s="234" t="s">
        <v>12</v>
      </c>
      <c r="AL8" s="235" t="s">
        <v>13</v>
      </c>
      <c r="AM8" s="236" t="s">
        <v>12</v>
      </c>
      <c r="AN8" s="237" t="s">
        <v>86</v>
      </c>
      <c r="AO8" s="237" t="s">
        <v>13</v>
      </c>
      <c r="AP8" s="237" t="s">
        <v>87</v>
      </c>
      <c r="AQ8" s="238" t="s">
        <v>75</v>
      </c>
      <c r="AR8" s="339"/>
      <c r="AS8" s="342"/>
      <c r="AT8" s="239" t="s">
        <v>107</v>
      </c>
      <c r="AU8" s="240" t="s">
        <v>108</v>
      </c>
      <c r="AV8" s="241" t="s">
        <v>133</v>
      </c>
      <c r="AW8" s="242" t="s">
        <v>279</v>
      </c>
      <c r="AX8" s="242" t="s">
        <v>109</v>
      </c>
      <c r="AY8" s="242" t="s">
        <v>110</v>
      </c>
      <c r="AZ8" s="242" t="s">
        <v>134</v>
      </c>
      <c r="BA8" s="243" t="s">
        <v>78</v>
      </c>
      <c r="BB8" s="244" t="s">
        <v>77</v>
      </c>
      <c r="BC8" s="245" t="s">
        <v>76</v>
      </c>
      <c r="BD8" s="245" t="s">
        <v>280</v>
      </c>
      <c r="BE8" s="246" t="s">
        <v>78</v>
      </c>
      <c r="BF8" s="248" t="s">
        <v>379</v>
      </c>
      <c r="BG8" s="248" t="s">
        <v>380</v>
      </c>
      <c r="BH8" s="248" t="s">
        <v>381</v>
      </c>
    </row>
    <row r="9" spans="1:711" s="24" customFormat="1" ht="173.25" customHeight="1" x14ac:dyDescent="0.25">
      <c r="A9"/>
      <c r="B9"/>
      <c r="C9" s="356" t="s">
        <v>344</v>
      </c>
      <c r="D9" s="358" t="s">
        <v>345</v>
      </c>
      <c r="E9" s="216" t="s">
        <v>349</v>
      </c>
      <c r="F9" s="222"/>
      <c r="G9" s="222" t="s">
        <v>140</v>
      </c>
      <c r="H9" s="222" t="s">
        <v>154</v>
      </c>
      <c r="I9" s="223" t="s">
        <v>350</v>
      </c>
      <c r="J9" s="361" t="s">
        <v>94</v>
      </c>
      <c r="K9" s="362" t="s">
        <v>353</v>
      </c>
      <c r="L9" s="365" t="s">
        <v>355</v>
      </c>
      <c r="M9" s="368" t="s">
        <v>16</v>
      </c>
      <c r="N9" s="217" t="s">
        <v>356</v>
      </c>
      <c r="O9" s="371" t="s">
        <v>354</v>
      </c>
      <c r="P9" s="374" t="s">
        <v>88</v>
      </c>
      <c r="Q9" s="276">
        <v>3</v>
      </c>
      <c r="R9" s="297" t="s">
        <v>165</v>
      </c>
      <c r="S9" s="327" t="s">
        <v>104</v>
      </c>
      <c r="T9" s="324">
        <v>3</v>
      </c>
      <c r="U9" s="280" t="str">
        <f>IF(Q9+T9=0," ",IF(OR(AND(Q9=1,T9=1),AND(Q9=1,T9=2),AND(Q9=2,T9=2),AND(Q9=2,T9=1),AND(Q9=3,T9=1)),"Bajo",IF(OR(AND(Q9=1,T9=3),AND(Q9=2,T9=3),AND(Q9=3,T9=2),AND(Q9=4,T9=1)),"Moderado",IF(OR(AND(Q9=1,T9=4),AND(Q9=2,T9=4),AND(Q9=3,T9=3),AND(Q9=4,T9=2),AND(Q9=4,T9=3),AND(Q9=5,T9=1),AND(Q9=5,T9=2)),"Alto",IF(OR(AND(Q9=2,T9=5),AND(Q9=3,T9=5),AND(Q9=3,T9=4),AND(Q9=4,T9=4),AND(Q9=4,T9=5),AND(Q9=5,T9=3),AND(Q9=5,T9=4),AND(Q9=1,T9=5),AND(Q9=5,T9=5)),"Extremo","")))))</f>
        <v>Alto</v>
      </c>
      <c r="V9" s="157" t="s">
        <v>358</v>
      </c>
      <c r="W9" s="28" t="s">
        <v>6</v>
      </c>
      <c r="X9" s="29">
        <v>15</v>
      </c>
      <c r="Y9" s="29">
        <v>15</v>
      </c>
      <c r="Z9" s="29">
        <v>15</v>
      </c>
      <c r="AA9" s="29">
        <v>15</v>
      </c>
      <c r="AB9" s="29">
        <v>15</v>
      </c>
      <c r="AC9" s="29">
        <v>15</v>
      </c>
      <c r="AD9" s="29">
        <v>10</v>
      </c>
      <c r="AE9" s="30">
        <f t="shared" ref="AE9:AE20" si="0">SUM(X9:AD9)</f>
        <v>100</v>
      </c>
      <c r="AF9" s="30" t="s">
        <v>256</v>
      </c>
      <c r="AG9" s="30" t="s">
        <v>256</v>
      </c>
      <c r="AH9" s="30">
        <v>100</v>
      </c>
      <c r="AI9" s="282">
        <f>AVERAGE(AH9:AH12)</f>
        <v>75</v>
      </c>
      <c r="AJ9" s="285" t="s">
        <v>4</v>
      </c>
      <c r="AK9" s="288" t="s">
        <v>115</v>
      </c>
      <c r="AL9" s="288" t="s">
        <v>118</v>
      </c>
      <c r="AM9" s="276" t="s">
        <v>90</v>
      </c>
      <c r="AN9" s="276">
        <v>2</v>
      </c>
      <c r="AO9" s="276" t="s">
        <v>104</v>
      </c>
      <c r="AP9" s="276">
        <v>3</v>
      </c>
      <c r="AQ9" s="308" t="str">
        <f>IF(AN9+AP9=0," ",IF(OR(AND(AN9=1,AP9=1),AND(AN9=1,AP9=2),AND(AN9=2,AP9=2),AND(AN9=2,AP9=1),AND(AN9=3,AP9=1)),"Bajo",IF(OR(AND(AN9=1,AP9=3),AND(AN9=2,AP9=3),AND(AN9=3,AP9=2),AND(AN9=4,AP9=1)),"Moderado",IF(OR(AND(AN9=1,AP9=4),AND(AN9=2,AP9=4),AND(AN9=3,AP9=3),AND(AN9=4,AP9=2),AND(AN9=4,AP9=3),AND(AN9=5,AP9=1),AND(AN9=5,AP9=2)),"Alto",IF(OR(AND(AN9=2,AP9=5),AND(AN9=1,AP9=5),AND(AN9=3,AP9=5),AND(AN9=3,AP9=4),AND(AN9=4,AP9=4),AND(AN9=4,AP9=5),AND(AN9=5,AP9=3),AND(AN9=5,AP9=4),AND(AN9=5,AP9=5)),"Extremo","")))))</f>
        <v>Moderado</v>
      </c>
      <c r="AR9" s="305" t="s">
        <v>361</v>
      </c>
      <c r="AS9" s="302" t="s">
        <v>120</v>
      </c>
      <c r="AT9" s="138">
        <v>43739</v>
      </c>
      <c r="AU9" s="22">
        <v>44196</v>
      </c>
      <c r="AV9" s="55" t="s">
        <v>362</v>
      </c>
      <c r="AW9" s="55" t="s">
        <v>363</v>
      </c>
      <c r="AX9" s="23" t="s">
        <v>364</v>
      </c>
      <c r="AY9" s="23">
        <v>1</v>
      </c>
      <c r="AZ9" s="23" t="s">
        <v>365</v>
      </c>
      <c r="BA9" s="62" t="s">
        <v>366</v>
      </c>
      <c r="BB9" s="66">
        <v>43831</v>
      </c>
      <c r="BC9" s="56" t="s">
        <v>367</v>
      </c>
      <c r="BD9" s="55" t="s">
        <v>363</v>
      </c>
      <c r="BE9" s="249" t="s">
        <v>368</v>
      </c>
      <c r="BF9" s="254" t="s">
        <v>384</v>
      </c>
      <c r="BG9" s="252">
        <v>44134</v>
      </c>
      <c r="BH9" s="253" t="s">
        <v>382</v>
      </c>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43.5" customHeight="1" thickBot="1" x14ac:dyDescent="0.3">
      <c r="A10"/>
      <c r="B10"/>
      <c r="C10" s="356"/>
      <c r="D10" s="359"/>
      <c r="E10" s="216" t="s">
        <v>351</v>
      </c>
      <c r="F10" s="224" t="s">
        <v>17</v>
      </c>
      <c r="G10" s="222" t="s">
        <v>40</v>
      </c>
      <c r="H10" s="222"/>
      <c r="I10" s="223"/>
      <c r="J10" s="361"/>
      <c r="K10" s="363"/>
      <c r="L10" s="366"/>
      <c r="M10" s="369"/>
      <c r="N10" s="218" t="s">
        <v>357</v>
      </c>
      <c r="O10" s="372"/>
      <c r="P10" s="375"/>
      <c r="Q10" s="277"/>
      <c r="R10" s="298"/>
      <c r="S10" s="300"/>
      <c r="T10" s="325"/>
      <c r="U10" s="280"/>
      <c r="V10" s="156" t="s">
        <v>360</v>
      </c>
      <c r="W10" s="21" t="s">
        <v>6</v>
      </c>
      <c r="X10" s="33">
        <v>15</v>
      </c>
      <c r="Y10" s="33">
        <v>15</v>
      </c>
      <c r="Z10" s="33">
        <v>15</v>
      </c>
      <c r="AA10" s="33">
        <v>15</v>
      </c>
      <c r="AB10" s="33">
        <v>15</v>
      </c>
      <c r="AC10" s="33">
        <v>15</v>
      </c>
      <c r="AD10" s="33">
        <v>10</v>
      </c>
      <c r="AE10" s="30">
        <f t="shared" si="0"/>
        <v>100</v>
      </c>
      <c r="AF10" s="30" t="s">
        <v>256</v>
      </c>
      <c r="AG10" s="30" t="s">
        <v>256</v>
      </c>
      <c r="AH10" s="30">
        <v>100</v>
      </c>
      <c r="AI10" s="283"/>
      <c r="AJ10" s="286"/>
      <c r="AK10" s="289"/>
      <c r="AL10" s="289"/>
      <c r="AM10" s="277"/>
      <c r="AN10" s="277"/>
      <c r="AO10" s="277"/>
      <c r="AP10" s="277"/>
      <c r="AQ10" s="309"/>
      <c r="AR10" s="306"/>
      <c r="AS10" s="303"/>
      <c r="AT10" s="136"/>
      <c r="AU10" s="22"/>
      <c r="AV10" s="167"/>
      <c r="AW10" s="23"/>
      <c r="AX10" s="23"/>
      <c r="AY10" s="23"/>
      <c r="AZ10" s="23"/>
      <c r="BA10" s="137"/>
      <c r="BB10" s="66"/>
      <c r="BC10" s="34"/>
      <c r="BD10" s="35"/>
      <c r="BE10" s="25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43.5" customHeight="1" x14ac:dyDescent="0.25">
      <c r="A11"/>
      <c r="B11"/>
      <c r="C11" s="356"/>
      <c r="D11" s="359"/>
      <c r="E11" s="225" t="s">
        <v>347</v>
      </c>
      <c r="F11" s="224"/>
      <c r="G11" s="222" t="s">
        <v>140</v>
      </c>
      <c r="H11" s="222" t="s">
        <v>152</v>
      </c>
      <c r="I11" s="222" t="s">
        <v>346</v>
      </c>
      <c r="J11" s="361"/>
      <c r="K11" s="363"/>
      <c r="L11" s="366"/>
      <c r="M11" s="369"/>
      <c r="O11" s="372"/>
      <c r="P11" s="375"/>
      <c r="Q11" s="277"/>
      <c r="R11" s="298"/>
      <c r="S11" s="300"/>
      <c r="T11" s="325"/>
      <c r="U11" s="280"/>
      <c r="V11" s="219" t="s">
        <v>359</v>
      </c>
      <c r="W11" s="21" t="s">
        <v>6</v>
      </c>
      <c r="X11" s="33">
        <v>15</v>
      </c>
      <c r="Y11" s="33">
        <v>15</v>
      </c>
      <c r="Z11" s="33">
        <v>15</v>
      </c>
      <c r="AA11" s="33">
        <v>15</v>
      </c>
      <c r="AB11" s="33">
        <v>15</v>
      </c>
      <c r="AC11" s="33">
        <v>15</v>
      </c>
      <c r="AD11" s="33">
        <v>10</v>
      </c>
      <c r="AE11" s="30">
        <f t="shared" si="0"/>
        <v>100</v>
      </c>
      <c r="AF11" s="30" t="s">
        <v>256</v>
      </c>
      <c r="AG11" s="30" t="s">
        <v>256</v>
      </c>
      <c r="AH11" s="30">
        <v>100</v>
      </c>
      <c r="AI11" s="283"/>
      <c r="AJ11" s="286"/>
      <c r="AK11" s="289"/>
      <c r="AL11" s="289"/>
      <c r="AM11" s="277"/>
      <c r="AN11" s="277"/>
      <c r="AO11" s="277"/>
      <c r="AP11" s="277"/>
      <c r="AQ11" s="309"/>
      <c r="AR11" s="306"/>
      <c r="AS11" s="303"/>
      <c r="AT11" s="136"/>
      <c r="AU11" s="22"/>
      <c r="AV11" s="31"/>
      <c r="AW11" s="31"/>
      <c r="AX11" s="31"/>
      <c r="AY11" s="31"/>
      <c r="AZ11" s="31"/>
      <c r="BA11" s="137"/>
      <c r="BB11" s="66"/>
      <c r="BC11" s="34"/>
      <c r="BD11" s="35"/>
      <c r="BE11" s="250"/>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105.75" customHeight="1" thickBot="1" x14ac:dyDescent="0.3">
      <c r="A12"/>
      <c r="B12"/>
      <c r="C12" s="357"/>
      <c r="D12" s="360"/>
      <c r="E12" s="226" t="s">
        <v>348</v>
      </c>
      <c r="F12" s="224" t="s">
        <v>17</v>
      </c>
      <c r="G12" s="227" t="s">
        <v>142</v>
      </c>
      <c r="H12" s="227" t="s">
        <v>152</v>
      </c>
      <c r="I12" s="227"/>
      <c r="J12" s="361"/>
      <c r="K12" s="364"/>
      <c r="L12" s="367"/>
      <c r="M12" s="370"/>
      <c r="O12" s="373"/>
      <c r="P12" s="376"/>
      <c r="Q12" s="279"/>
      <c r="R12" s="299"/>
      <c r="S12" s="328"/>
      <c r="T12" s="326"/>
      <c r="U12" s="281"/>
      <c r="V12" s="158" t="s">
        <v>352</v>
      </c>
      <c r="W12" s="21" t="s">
        <v>34</v>
      </c>
      <c r="X12" s="228">
        <v>15</v>
      </c>
      <c r="Y12" s="228">
        <v>15</v>
      </c>
      <c r="Z12" s="228">
        <v>0</v>
      </c>
      <c r="AA12" s="228">
        <v>10</v>
      </c>
      <c r="AB12" s="228">
        <v>15</v>
      </c>
      <c r="AC12" s="228">
        <v>15</v>
      </c>
      <c r="AD12" s="29">
        <v>10</v>
      </c>
      <c r="AE12" s="70">
        <f t="shared" si="0"/>
        <v>80</v>
      </c>
      <c r="AF12" s="70" t="s">
        <v>257</v>
      </c>
      <c r="AG12" s="70" t="s">
        <v>256</v>
      </c>
      <c r="AH12" s="70">
        <v>0</v>
      </c>
      <c r="AI12" s="284"/>
      <c r="AJ12" s="287"/>
      <c r="AK12" s="290"/>
      <c r="AL12" s="290"/>
      <c r="AM12" s="278"/>
      <c r="AN12" s="278"/>
      <c r="AO12" s="278"/>
      <c r="AP12" s="279"/>
      <c r="AQ12" s="310"/>
      <c r="AR12" s="307"/>
      <c r="AS12" s="304"/>
      <c r="BE12" s="251"/>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43.5" hidden="1" customHeight="1" x14ac:dyDescent="0.25">
      <c r="A13"/>
      <c r="B13"/>
      <c r="C13" s="399"/>
      <c r="D13" s="401"/>
      <c r="E13" s="160"/>
      <c r="F13" s="42"/>
      <c r="G13" s="74"/>
      <c r="H13" s="74"/>
      <c r="I13" s="74"/>
      <c r="J13" s="403" t="s">
        <v>96</v>
      </c>
      <c r="K13" s="406"/>
      <c r="L13" s="407"/>
      <c r="M13" s="425"/>
      <c r="N13" s="29"/>
      <c r="O13" s="293"/>
      <c r="P13" s="295"/>
      <c r="Q13" s="276"/>
      <c r="R13" s="297"/>
      <c r="S13" s="300"/>
      <c r="T13" s="414"/>
      <c r="U13" s="410" t="str">
        <f>IF(Q13+T13=0," ",IF(OR(AND(Q13=1,T13=1),AND(Q13=1,T13=2),AND(Q13=2,T13=2),AND(Q13=2,T13=1),AND(Q13=3,T13=1)),"Bajo",IF(OR(AND(Q13=1,T13=3),AND(Q13=2,T13=3),AND(Q13=3,T13=2),AND(Q13=4,T13=1)),"Moderado",IF(OR(AND(Q13=1,T13=4),AND(Q13=2,T13=4),AND(Q13=3,T13=3),AND(Q13=4,T13=2),AND(Q13=4,T13=3),AND(Q13=5,T13=1),AND(Q13=5,T13=2)),"Alto",IF(OR(AND(Q13=2,T13=5),AND(Q13=3,T13=5),AND(Q13=3,T13=4),AND(Q13=4,T13=4),AND(Q13=4,T13=5),AND(Q13=5,T13=3),AND(Q13=5,T13=4),AND(Q13=1,T13=5),AND(Q13=5,T13=5)),"Extremo","")))))</f>
        <v xml:space="preserve"> </v>
      </c>
      <c r="V13" s="156"/>
      <c r="W13" s="44"/>
      <c r="X13" s="45"/>
      <c r="Y13" s="45"/>
      <c r="Z13" s="45"/>
      <c r="AA13" s="45"/>
      <c r="AB13" s="45"/>
      <c r="AC13" s="45"/>
      <c r="AD13" s="45"/>
      <c r="AE13" s="30">
        <f t="shared" si="0"/>
        <v>0</v>
      </c>
      <c r="AF13" s="30"/>
      <c r="AG13" s="30"/>
      <c r="AH13" s="30">
        <v>100</v>
      </c>
      <c r="AI13" s="285">
        <f>AVERAGE(AH13:AH15)</f>
        <v>100</v>
      </c>
      <c r="AJ13" s="285" t="s">
        <v>256</v>
      </c>
      <c r="AK13" s="411"/>
      <c r="AL13" s="411"/>
      <c r="AM13" s="277"/>
      <c r="AN13" s="277"/>
      <c r="AO13" s="277"/>
      <c r="AP13" s="276"/>
      <c r="AQ13" s="308" t="str">
        <f t="shared" ref="AQ13" si="1">IF(AN13+AP13=0," ",IF(OR(AND(AN13=1,AP13=1),AND(AN13=1,AP13=2),AND(AN13=2,AP13=2),AND(AN13=2,AP13=1),AND(AN13=3,AP13=1)),"Bajo",IF(OR(AND(AN13=1,AP13=3),AND(AN13=2,AP13=3),AND(AN13=3,AP13=2),AND(AN13=4,AP13=1)),"Moderado",IF(OR(AND(AN13=1,AP13=4),AND(AN13=2,AP13=4),AND(AN13=3,AP13=3),AND(AN13=4,AP13=2),AND(AN13=4,AP13=3),AND(AN13=5,AP13=1),AND(AN13=5,AP13=2)),"Alto",IF(OR(AND(AN13=2,AP13=5),AND(AN13=1,AP13=5),AND(AN13=3,AP13=5),AND(AN13=3,AP13=4),AND(AN13=4,AP13=4),AND(AN13=4,AP13=5),AND(AN13=5,AP13=3),AND(AN13=5,AP13=4),AND(AN13=5,AP13=5)),"Extremo","")))))</f>
        <v xml:space="preserve"> </v>
      </c>
      <c r="AR13" s="302"/>
      <c r="AS13" s="428"/>
      <c r="AT13" s="139"/>
      <c r="AU13" s="57"/>
      <c r="AV13" s="43"/>
      <c r="AW13" s="43"/>
      <c r="AX13" s="54"/>
      <c r="AY13" s="54"/>
      <c r="AZ13" s="54"/>
      <c r="BA13" s="64"/>
      <c r="BB13" s="68"/>
      <c r="BC13" s="43"/>
      <c r="BD13" s="63"/>
      <c r="BE13" s="64"/>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43.5" hidden="1" customHeight="1" x14ac:dyDescent="0.25">
      <c r="A14"/>
      <c r="B14"/>
      <c r="C14" s="399"/>
      <c r="D14" s="401"/>
      <c r="E14" s="152"/>
      <c r="F14" s="32"/>
      <c r="G14" s="74"/>
      <c r="H14" s="74"/>
      <c r="I14" s="32"/>
      <c r="J14" s="404"/>
      <c r="K14" s="401"/>
      <c r="L14" s="408"/>
      <c r="M14" s="426"/>
      <c r="O14" s="293"/>
      <c r="P14" s="295"/>
      <c r="Q14" s="277"/>
      <c r="R14" s="298"/>
      <c r="S14" s="300"/>
      <c r="T14" s="415"/>
      <c r="U14" s="280"/>
      <c r="V14" s="156"/>
      <c r="W14" s="21"/>
      <c r="X14" s="33"/>
      <c r="Y14" s="33"/>
      <c r="Z14" s="33"/>
      <c r="AA14" s="33"/>
      <c r="AB14" s="33"/>
      <c r="AC14" s="33"/>
      <c r="AD14" s="33"/>
      <c r="AE14" s="30">
        <f t="shared" si="0"/>
        <v>0</v>
      </c>
      <c r="AF14" s="30"/>
      <c r="AG14" s="30"/>
      <c r="AH14" s="30">
        <v>100</v>
      </c>
      <c r="AI14" s="286"/>
      <c r="AJ14" s="286"/>
      <c r="AK14" s="412"/>
      <c r="AL14" s="412"/>
      <c r="AM14" s="277"/>
      <c r="AN14" s="277"/>
      <c r="AO14" s="277"/>
      <c r="AP14" s="277"/>
      <c r="AQ14" s="309"/>
      <c r="AR14" s="303"/>
      <c r="AS14" s="429"/>
      <c r="AT14" s="138"/>
      <c r="AU14" s="22"/>
      <c r="AV14" s="37"/>
      <c r="AW14" s="37"/>
      <c r="AX14" s="38"/>
      <c r="AY14" s="38"/>
      <c r="AZ14" s="38"/>
      <c r="BA14" s="62"/>
      <c r="BB14" s="67"/>
      <c r="BC14" s="37"/>
      <c r="BD14" s="55"/>
      <c r="BE14" s="62"/>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43.5" hidden="1" customHeight="1" thickBot="1" x14ac:dyDescent="0.3">
      <c r="A15"/>
      <c r="B15"/>
      <c r="C15" s="400"/>
      <c r="D15" s="402"/>
      <c r="E15" s="46"/>
      <c r="F15" s="47"/>
      <c r="G15" s="47"/>
      <c r="H15" s="47"/>
      <c r="I15" s="47"/>
      <c r="J15" s="405"/>
      <c r="K15" s="402"/>
      <c r="L15" s="409"/>
      <c r="M15" s="427"/>
      <c r="N15" s="78"/>
      <c r="O15" s="294"/>
      <c r="P15" s="296"/>
      <c r="Q15" s="279"/>
      <c r="R15" s="299"/>
      <c r="S15" s="301"/>
      <c r="T15" s="416"/>
      <c r="U15" s="281"/>
      <c r="V15" s="156"/>
      <c r="W15" s="49"/>
      <c r="X15" s="50"/>
      <c r="Y15" s="50"/>
      <c r="Z15" s="50"/>
      <c r="AA15" s="50"/>
      <c r="AB15" s="50"/>
      <c r="AC15" s="50"/>
      <c r="AD15" s="50"/>
      <c r="AE15" s="70">
        <f t="shared" si="0"/>
        <v>0</v>
      </c>
      <c r="AF15" s="70"/>
      <c r="AG15" s="70"/>
      <c r="AH15" s="70"/>
      <c r="AI15" s="287"/>
      <c r="AJ15" s="287"/>
      <c r="AK15" s="413"/>
      <c r="AL15" s="413"/>
      <c r="AM15" s="279"/>
      <c r="AN15" s="279"/>
      <c r="AO15" s="279"/>
      <c r="AP15" s="279"/>
      <c r="AQ15" s="310"/>
      <c r="AR15" s="304"/>
      <c r="AS15" s="430"/>
      <c r="AT15" s="140"/>
      <c r="AU15" s="51"/>
      <c r="AV15" s="48"/>
      <c r="AW15" s="48"/>
      <c r="AX15" s="48"/>
      <c r="AY15" s="48"/>
      <c r="AZ15" s="48"/>
      <c r="BA15" s="53"/>
      <c r="BB15" s="69"/>
      <c r="BC15" s="48"/>
      <c r="BD15" s="52"/>
      <c r="BE15" s="53"/>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43.5" hidden="1" customHeight="1" x14ac:dyDescent="0.25">
      <c r="A16"/>
      <c r="B16"/>
      <c r="C16" s="417"/>
      <c r="D16" s="406"/>
      <c r="E16" s="152"/>
      <c r="F16" s="42"/>
      <c r="G16" s="74"/>
      <c r="H16" s="74"/>
      <c r="I16" s="74"/>
      <c r="J16" s="403" t="s">
        <v>286</v>
      </c>
      <c r="K16" s="406"/>
      <c r="L16" s="418"/>
      <c r="M16" s="425"/>
      <c r="N16" s="29"/>
      <c r="O16" s="371"/>
      <c r="P16" s="421"/>
      <c r="Q16" s="276"/>
      <c r="R16" s="422"/>
      <c r="S16" s="327"/>
      <c r="T16" s="414"/>
      <c r="U16" s="410" t="str">
        <f>IF(Q16+T16=0," ",IF(OR(AND(Q16=1,T16=1),AND(Q16=1,T16=2),AND(Q16=2,T16=2),AND(Q16=2,T16=1),AND(Q16=3,T16=1)),"Bajo",IF(OR(AND(Q16=1,T16=3),AND(Q16=2,T16=3),AND(Q16=3,T16=2),AND(Q16=4,T16=1)),"Moderado",IF(OR(AND(Q16=1,T16=4),AND(Q16=2,T16=4),AND(Q16=3,T16=3),AND(Q16=4,T16=2),AND(Q16=4,T16=3),AND(Q16=5,T16=1),AND(Q16=5,T16=2)),"Alto",IF(OR(AND(Q16=2,T16=5),AND(Q16=3,T16=5),AND(Q16=3,T16=4),AND(Q16=4,T16=4),AND(Q16=4,T16=5),AND(Q16=5,T16=3),AND(Q16=5,T16=4),AND(Q16=1,T16=5),AND(Q16=5,T16=5)),"Extremo","")))))</f>
        <v xml:space="preserve"> </v>
      </c>
      <c r="V16" s="73"/>
      <c r="W16" s="44"/>
      <c r="X16" s="45"/>
      <c r="Y16" s="45"/>
      <c r="Z16" s="45"/>
      <c r="AA16" s="45"/>
      <c r="AB16" s="45"/>
      <c r="AC16" s="45"/>
      <c r="AD16" s="45"/>
      <c r="AE16" s="30">
        <f t="shared" si="0"/>
        <v>0</v>
      </c>
      <c r="AF16" s="30"/>
      <c r="AG16" s="30"/>
      <c r="AH16" s="30">
        <v>50</v>
      </c>
      <c r="AI16" s="285">
        <f>AVERAGE(AH16:AH20)</f>
        <v>25</v>
      </c>
      <c r="AJ16" s="285" t="s">
        <v>257</v>
      </c>
      <c r="AK16" s="411"/>
      <c r="AL16" s="411"/>
      <c r="AM16" s="276"/>
      <c r="AN16" s="276"/>
      <c r="AO16" s="276"/>
      <c r="AP16" s="276"/>
      <c r="AQ16" s="308" t="str">
        <f>IF(AN16+AP16=0," ",IF(OR(AND(AN16=1,AP16=1),AND(AN16=1,AP16=2),AND(AN16=2,AP16=2),AND(AN16=2,AP16=1),AND(AN16=3,AP16=1)),"Bajo",IF(OR(AND(AN16=1,AP16=3),AND(AN16=2,AP16=3),AND(AN16=3,AP16=2),AND(AN16=4,AP16=1)),"Moderado",IF(OR(AND(AN16=1,AP16=4),AND(AN16=2,AP16=4),AND(AN16=3,AP16=3),AND(AN16=4,AP16=2),AND(AN16=4,AP16=3),AND(AN16=5,AP16=1),AND(AN16=5,AP16=2)),"Alto",IF(OR(AND(AN16=2,AP16=5),AND(AN16=1,AP16=5),AND(AN16=3,AP16=5),AND(AN16=3,AP16=4),AND(AN16=4,AP16=4),AND(AN16=4,AP16=5),AND(AN16=5,AP16=3),AND(AN16=5,AP16=4),AND(AN16=5,AP16=5)),"Extremo","")))))</f>
        <v xml:space="preserve"> </v>
      </c>
      <c r="AR16" s="302"/>
      <c r="AS16" s="302"/>
      <c r="AT16" s="139"/>
      <c r="AU16" s="57"/>
      <c r="AV16" s="43"/>
      <c r="AW16" s="43"/>
      <c r="AX16" s="54"/>
      <c r="AY16" s="54"/>
      <c r="AZ16" s="54"/>
      <c r="BA16" s="64"/>
      <c r="BB16" s="68"/>
      <c r="BC16" s="43"/>
      <c r="BD16" s="63"/>
      <c r="BE16" s="64"/>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43.5" hidden="1" customHeight="1" x14ac:dyDescent="0.25">
      <c r="A17"/>
      <c r="B17"/>
      <c r="C17" s="399"/>
      <c r="D17" s="401"/>
      <c r="E17" s="152"/>
      <c r="F17" s="74"/>
      <c r="G17" s="74"/>
      <c r="H17" s="74"/>
      <c r="I17" s="74"/>
      <c r="J17" s="404"/>
      <c r="K17" s="401"/>
      <c r="L17" s="419"/>
      <c r="M17" s="426"/>
      <c r="N17" s="81"/>
      <c r="O17" s="293"/>
      <c r="P17" s="295"/>
      <c r="Q17" s="277"/>
      <c r="R17" s="423"/>
      <c r="S17" s="300"/>
      <c r="T17" s="415"/>
      <c r="U17" s="280"/>
      <c r="V17" s="152"/>
      <c r="W17" s="28"/>
      <c r="X17" s="29"/>
      <c r="Y17" s="29"/>
      <c r="Z17" s="29"/>
      <c r="AA17" s="29"/>
      <c r="AB17" s="29"/>
      <c r="AC17" s="29"/>
      <c r="AD17" s="29"/>
      <c r="AE17" s="159">
        <f t="shared" si="0"/>
        <v>0</v>
      </c>
      <c r="AF17" s="30"/>
      <c r="AG17" s="30"/>
      <c r="AH17" s="30">
        <v>0</v>
      </c>
      <c r="AI17" s="286"/>
      <c r="AJ17" s="286"/>
      <c r="AK17" s="412"/>
      <c r="AL17" s="412"/>
      <c r="AM17" s="277"/>
      <c r="AN17" s="277"/>
      <c r="AO17" s="277"/>
      <c r="AP17" s="277"/>
      <c r="AQ17" s="309"/>
      <c r="AR17" s="303"/>
      <c r="AS17" s="303"/>
      <c r="AT17" s="147"/>
      <c r="AU17" s="148"/>
      <c r="AV17" s="153"/>
      <c r="AW17" s="153"/>
      <c r="AX17" s="154"/>
      <c r="AY17" s="154"/>
      <c r="AZ17" s="154"/>
      <c r="BA17" s="150"/>
      <c r="BB17" s="151"/>
      <c r="BC17" s="153"/>
      <c r="BD17" s="149"/>
      <c r="BE17" s="150"/>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4" customFormat="1" ht="43.5" hidden="1" customHeight="1" x14ac:dyDescent="0.25">
      <c r="A18"/>
      <c r="B18"/>
      <c r="C18" s="399"/>
      <c r="D18" s="401"/>
      <c r="E18" s="152"/>
      <c r="F18" s="74"/>
      <c r="G18" s="74"/>
      <c r="H18" s="74"/>
      <c r="I18" s="74"/>
      <c r="J18" s="404"/>
      <c r="K18" s="401"/>
      <c r="L18" s="419"/>
      <c r="M18" s="426"/>
      <c r="N18" s="81"/>
      <c r="O18" s="293"/>
      <c r="P18" s="295"/>
      <c r="Q18" s="277"/>
      <c r="R18" s="423"/>
      <c r="S18" s="300"/>
      <c r="T18" s="415"/>
      <c r="U18" s="280"/>
      <c r="V18" s="152"/>
      <c r="W18" s="28"/>
      <c r="X18" s="29"/>
      <c r="Y18" s="29"/>
      <c r="Z18" s="29"/>
      <c r="AA18" s="29"/>
      <c r="AB18" s="29"/>
      <c r="AC18" s="29"/>
      <c r="AD18" s="29"/>
      <c r="AE18" s="159">
        <f t="shared" si="0"/>
        <v>0</v>
      </c>
      <c r="AF18" s="30"/>
      <c r="AG18" s="30"/>
      <c r="AH18" s="30"/>
      <c r="AI18" s="286"/>
      <c r="AJ18" s="286"/>
      <c r="AK18" s="412"/>
      <c r="AL18" s="412"/>
      <c r="AM18" s="277"/>
      <c r="AN18" s="277"/>
      <c r="AO18" s="277"/>
      <c r="AP18" s="277"/>
      <c r="AQ18" s="309"/>
      <c r="AR18" s="303"/>
      <c r="AS18" s="303"/>
      <c r="AT18" s="147"/>
      <c r="AU18" s="148"/>
      <c r="AV18" s="153"/>
      <c r="AW18" s="153"/>
      <c r="AX18" s="154"/>
      <c r="AY18" s="154"/>
      <c r="AZ18" s="154"/>
      <c r="BA18" s="150"/>
      <c r="BB18" s="151"/>
      <c r="BC18" s="153"/>
      <c r="BD18" s="149"/>
      <c r="BE18" s="150"/>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4" customFormat="1" ht="43.5" hidden="1" customHeight="1" x14ac:dyDescent="0.25">
      <c r="A19"/>
      <c r="B19"/>
      <c r="C19" s="399"/>
      <c r="D19" s="401"/>
      <c r="E19" s="152"/>
      <c r="F19" s="74"/>
      <c r="G19" s="74"/>
      <c r="H19" s="74"/>
      <c r="I19" s="74"/>
      <c r="J19" s="404"/>
      <c r="K19" s="401"/>
      <c r="L19" s="419"/>
      <c r="M19" s="426"/>
      <c r="N19" s="81"/>
      <c r="O19" s="293"/>
      <c r="P19" s="295"/>
      <c r="Q19" s="277"/>
      <c r="R19" s="423"/>
      <c r="S19" s="300"/>
      <c r="T19" s="415"/>
      <c r="U19" s="280"/>
      <c r="V19" s="152"/>
      <c r="W19" s="28"/>
      <c r="X19" s="29"/>
      <c r="Y19" s="29"/>
      <c r="Z19" s="29"/>
      <c r="AA19" s="29"/>
      <c r="AB19" s="29"/>
      <c r="AC19" s="29"/>
      <c r="AD19" s="29"/>
      <c r="AE19" s="159">
        <f t="shared" si="0"/>
        <v>0</v>
      </c>
      <c r="AF19" s="30"/>
      <c r="AG19" s="30"/>
      <c r="AH19" s="30"/>
      <c r="AI19" s="286"/>
      <c r="AJ19" s="286"/>
      <c r="AK19" s="412"/>
      <c r="AL19" s="412"/>
      <c r="AM19" s="277"/>
      <c r="AN19" s="277"/>
      <c r="AO19" s="277"/>
      <c r="AP19" s="277"/>
      <c r="AQ19" s="309"/>
      <c r="AR19" s="303"/>
      <c r="AS19" s="303"/>
      <c r="AT19" s="147"/>
      <c r="AU19" s="148"/>
      <c r="AV19" s="153"/>
      <c r="AW19" s="153"/>
      <c r="AX19" s="154"/>
      <c r="AY19" s="154"/>
      <c r="AZ19" s="154"/>
      <c r="BA19" s="150"/>
      <c r="BB19" s="151"/>
      <c r="BC19" s="153"/>
      <c r="BD19" s="149"/>
      <c r="BE19" s="150"/>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s="24" customFormat="1" ht="43.5" hidden="1" customHeight="1" thickBot="1" x14ac:dyDescent="0.3">
      <c r="A20"/>
      <c r="B20"/>
      <c r="C20" s="400"/>
      <c r="D20" s="402"/>
      <c r="E20" s="46"/>
      <c r="F20" s="47"/>
      <c r="G20" s="47"/>
      <c r="H20" s="47"/>
      <c r="I20" s="47"/>
      <c r="J20" s="405"/>
      <c r="K20" s="402"/>
      <c r="L20" s="420"/>
      <c r="M20" s="427"/>
      <c r="N20" s="78"/>
      <c r="O20" s="294"/>
      <c r="P20" s="296"/>
      <c r="Q20" s="279"/>
      <c r="R20" s="424"/>
      <c r="S20" s="301"/>
      <c r="T20" s="416"/>
      <c r="U20" s="281"/>
      <c r="V20" s="155"/>
      <c r="W20" s="49"/>
      <c r="X20" s="50"/>
      <c r="Y20" s="50"/>
      <c r="Z20" s="50"/>
      <c r="AA20" s="50"/>
      <c r="AB20" s="50"/>
      <c r="AC20" s="50"/>
      <c r="AD20" s="50"/>
      <c r="AE20" s="70">
        <f t="shared" si="0"/>
        <v>0</v>
      </c>
      <c r="AF20" s="70"/>
      <c r="AG20" s="70"/>
      <c r="AH20" s="70"/>
      <c r="AI20" s="287"/>
      <c r="AJ20" s="287"/>
      <c r="AK20" s="413"/>
      <c r="AL20" s="413"/>
      <c r="AM20" s="279"/>
      <c r="AN20" s="279"/>
      <c r="AO20" s="279"/>
      <c r="AP20" s="279"/>
      <c r="AQ20" s="310"/>
      <c r="AR20" s="304"/>
      <c r="AS20" s="304"/>
      <c r="AT20" s="140"/>
      <c r="AU20" s="51"/>
      <c r="AV20" s="48"/>
      <c r="AW20" s="48"/>
      <c r="AX20" s="48"/>
      <c r="AY20" s="48"/>
      <c r="AZ20" s="48"/>
      <c r="BA20" s="53"/>
      <c r="BB20" s="69"/>
      <c r="BC20" s="48"/>
      <c r="BD20" s="52"/>
      <c r="BE20" s="53"/>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row>
    <row r="21" spans="1:711" x14ac:dyDescent="0.25">
      <c r="AM21" s="13"/>
      <c r="AO21" s="13"/>
      <c r="AR21" s="13"/>
      <c r="AS21" s="13"/>
      <c r="AT21" s="25"/>
      <c r="AU21" s="25"/>
    </row>
    <row r="22" spans="1:711" x14ac:dyDescent="0.25">
      <c r="C22" s="247" t="s">
        <v>371</v>
      </c>
      <c r="D22" s="267" t="s">
        <v>375</v>
      </c>
      <c r="E22" s="268"/>
    </row>
    <row r="23" spans="1:711" x14ac:dyDescent="0.25">
      <c r="C23" s="247" t="s">
        <v>372</v>
      </c>
      <c r="D23" s="269" t="s">
        <v>383</v>
      </c>
      <c r="E23" s="269"/>
    </row>
    <row r="24" spans="1:711" ht="26.25" x14ac:dyDescent="0.25">
      <c r="C24" s="247" t="s">
        <v>373</v>
      </c>
      <c r="D24" s="270" t="s">
        <v>374</v>
      </c>
      <c r="E24" s="271"/>
    </row>
  </sheetData>
  <dataConsolidate/>
  <mergeCells count="113">
    <mergeCell ref="M16:M20"/>
    <mergeCell ref="M13:M15"/>
    <mergeCell ref="AS16:AS20"/>
    <mergeCell ref="AQ13:AQ15"/>
    <mergeCell ref="AR13:AR15"/>
    <mergeCell ref="AS13:AS15"/>
    <mergeCell ref="T16:T20"/>
    <mergeCell ref="AO16:AO20"/>
    <mergeCell ref="AP16:AP20"/>
    <mergeCell ref="AQ16:AQ20"/>
    <mergeCell ref="AR16:AR20"/>
    <mergeCell ref="AJ16:AJ20"/>
    <mergeCell ref="AK16:AK20"/>
    <mergeCell ref="AL16:AL20"/>
    <mergeCell ref="AM16:AM20"/>
    <mergeCell ref="AN16:AN20"/>
    <mergeCell ref="AN13:AN15"/>
    <mergeCell ref="AO13:AO15"/>
    <mergeCell ref="AP13:AP15"/>
    <mergeCell ref="C13:C15"/>
    <mergeCell ref="D13:D15"/>
    <mergeCell ref="J13:J15"/>
    <mergeCell ref="K13:K15"/>
    <mergeCell ref="L13:L15"/>
    <mergeCell ref="U16:U20"/>
    <mergeCell ref="AI16:AI20"/>
    <mergeCell ref="AL13:AL15"/>
    <mergeCell ref="AM13:AM15"/>
    <mergeCell ref="T13:T15"/>
    <mergeCell ref="U13:U15"/>
    <mergeCell ref="AI13:AI15"/>
    <mergeCell ref="AJ13:AJ15"/>
    <mergeCell ref="AK13:AK15"/>
    <mergeCell ref="C16:C20"/>
    <mergeCell ref="D16:D20"/>
    <mergeCell ref="J16:J20"/>
    <mergeCell ref="K16:K20"/>
    <mergeCell ref="L16:L20"/>
    <mergeCell ref="O16:O20"/>
    <mergeCell ref="P16:P20"/>
    <mergeCell ref="Q16:Q20"/>
    <mergeCell ref="R16:R20"/>
    <mergeCell ref="S16:S20"/>
    <mergeCell ref="F6:H6"/>
    <mergeCell ref="I6:I8"/>
    <mergeCell ref="J6:J8"/>
    <mergeCell ref="BB7:BE7"/>
    <mergeCell ref="L6:L8"/>
    <mergeCell ref="M6:M8"/>
    <mergeCell ref="N6:N8"/>
    <mergeCell ref="O6:O8"/>
    <mergeCell ref="P6:U6"/>
    <mergeCell ref="V6:AQ6"/>
    <mergeCell ref="P7:U7"/>
    <mergeCell ref="V7:V8"/>
    <mergeCell ref="AT7:BA7"/>
    <mergeCell ref="C9:C12"/>
    <mergeCell ref="D9:D12"/>
    <mergeCell ref="J9:J12"/>
    <mergeCell ref="K9:K12"/>
    <mergeCell ref="L9:L12"/>
    <mergeCell ref="M9:M12"/>
    <mergeCell ref="O9:O12"/>
    <mergeCell ref="P9:P12"/>
    <mergeCell ref="Q9:Q12"/>
    <mergeCell ref="AS9:AS12"/>
    <mergeCell ref="AR9:AR12"/>
    <mergeCell ref="AQ9:AQ12"/>
    <mergeCell ref="K6:K8"/>
    <mergeCell ref="F7:F8"/>
    <mergeCell ref="G7:G8"/>
    <mergeCell ref="H7:H8"/>
    <mergeCell ref="W7:W8"/>
    <mergeCell ref="BB1:BE2"/>
    <mergeCell ref="BB3:BE4"/>
    <mergeCell ref="T9:T12"/>
    <mergeCell ref="R9:R12"/>
    <mergeCell ref="S9:S12"/>
    <mergeCell ref="AE7:AE8"/>
    <mergeCell ref="AI7:AI8"/>
    <mergeCell ref="AJ7:AJ8"/>
    <mergeCell ref="C5:O5"/>
    <mergeCell ref="P5:AQ5"/>
    <mergeCell ref="AR5:AR8"/>
    <mergeCell ref="AS5:AS8"/>
    <mergeCell ref="AT5:BE6"/>
    <mergeCell ref="C6:C8"/>
    <mergeCell ref="D6:D8"/>
    <mergeCell ref="E6:E8"/>
    <mergeCell ref="BF5:BH6"/>
    <mergeCell ref="BF7:BH7"/>
    <mergeCell ref="D22:E22"/>
    <mergeCell ref="D23:E23"/>
    <mergeCell ref="D24:E24"/>
    <mergeCell ref="AK7:AL7"/>
    <mergeCell ref="AM7:AQ7"/>
    <mergeCell ref="AO9:AO12"/>
    <mergeCell ref="AP9:AP12"/>
    <mergeCell ref="U9:U12"/>
    <mergeCell ref="AI9:AI12"/>
    <mergeCell ref="AJ9:AJ12"/>
    <mergeCell ref="AK9:AK12"/>
    <mergeCell ref="AL9:AL12"/>
    <mergeCell ref="AF7:AF8"/>
    <mergeCell ref="AG7:AG8"/>
    <mergeCell ref="AH7:AH8"/>
    <mergeCell ref="AM9:AM12"/>
    <mergeCell ref="AN9:AN12"/>
    <mergeCell ref="O13:O15"/>
    <mergeCell ref="P13:P15"/>
    <mergeCell ref="Q13:Q15"/>
    <mergeCell ref="R13:R15"/>
    <mergeCell ref="S13:S15"/>
  </mergeCells>
  <conditionalFormatting sqref="AS9 AR20">
    <cfRule type="containsBlanks" dxfId="68" priority="158">
      <formula>LEN(TRIM(AR9))=0</formula>
    </cfRule>
    <cfRule type="containsText" dxfId="67" priority="159" operator="containsText" text="extrema">
      <formula>NOT(ISERROR(SEARCH("extrema",AR9)))</formula>
    </cfRule>
    <cfRule type="containsText" dxfId="66" priority="160" operator="containsText" text="alta">
      <formula>NOT(ISERROR(SEARCH("alta",AR9)))</formula>
    </cfRule>
    <cfRule type="containsText" dxfId="65" priority="161" operator="containsText" text="moderada">
      <formula>NOT(ISERROR(SEARCH("moderada",AR9)))</formula>
    </cfRule>
    <cfRule type="containsText" dxfId="64" priority="162" operator="containsText" text="baja">
      <formula>NOT(ISERROR(SEARCH("baja",AR9)))</formula>
    </cfRule>
  </conditionalFormatting>
  <conditionalFormatting sqref="U9">
    <cfRule type="containsBlanks" dxfId="63" priority="156">
      <formula>LEN(TRIM(U9))=0</formula>
    </cfRule>
    <cfRule type="containsText" dxfId="62" priority="157" operator="containsText" text="alto">
      <formula>NOT(ISERROR(SEARCH("alto",U9)))</formula>
    </cfRule>
  </conditionalFormatting>
  <conditionalFormatting sqref="AQ9 AQ13">
    <cfRule type="containsBlanks" dxfId="61" priority="148">
      <formula>LEN(TRIM(AQ9))=0</formula>
    </cfRule>
    <cfRule type="containsText" dxfId="60" priority="149" operator="containsText" text="alto">
      <formula>NOT(ISERROR(SEARCH("alto",AQ9)))</formula>
    </cfRule>
  </conditionalFormatting>
  <conditionalFormatting sqref="AR16:AS19">
    <cfRule type="containsBlanks" dxfId="59" priority="38">
      <formula>LEN(TRIM(AR16))=0</formula>
    </cfRule>
    <cfRule type="containsText" dxfId="58" priority="38" operator="containsText" text="extrema">
      <formula>NOT(ISERROR(SEARCH("extrema",AR16)))</formula>
    </cfRule>
    <cfRule type="containsText" dxfId="57" priority="38" operator="containsText" text="alta">
      <formula>NOT(ISERROR(SEARCH("alta",AR16)))</formula>
    </cfRule>
    <cfRule type="containsText" dxfId="56" priority="38" operator="containsText" text="moderada">
      <formula>NOT(ISERROR(SEARCH("moderada",AR16)))</formula>
    </cfRule>
    <cfRule type="containsText" dxfId="55" priority="38" operator="containsText" text="baja">
      <formula>NOT(ISERROR(SEARCH("baja",AR16)))</formula>
    </cfRule>
  </conditionalFormatting>
  <conditionalFormatting sqref="U16:U19">
    <cfRule type="containsBlanks" dxfId="54" priority="36">
      <formula>LEN(TRIM(U16))=0</formula>
    </cfRule>
    <cfRule type="containsText" dxfId="53" priority="36" operator="containsText" text="alto">
      <formula>NOT(ISERROR(SEARCH("alto",U16)))</formula>
    </cfRule>
  </conditionalFormatting>
  <conditionalFormatting sqref="AQ16:AQ19">
    <cfRule type="containsBlanks" dxfId="52" priority="28">
      <formula>LEN(TRIM(AQ16))=0</formula>
    </cfRule>
    <cfRule type="containsText" dxfId="51" priority="28" operator="containsText" text="alto">
      <formula>NOT(ISERROR(SEARCH("alto",AQ16)))</formula>
    </cfRule>
  </conditionalFormatting>
  <conditionalFormatting sqref="AR13:AS13 AR14:AR15">
    <cfRule type="containsBlanks" dxfId="50" priority="17">
      <formula>LEN(TRIM(AR13))=0</formula>
    </cfRule>
    <cfRule type="containsText" dxfId="49" priority="17" operator="containsText" text="extrema">
      <formula>NOT(ISERROR(SEARCH("extrema",AR13)))</formula>
    </cfRule>
    <cfRule type="containsText" dxfId="48" priority="17" operator="containsText" text="alta">
      <formula>NOT(ISERROR(SEARCH("alta",AR13)))</formula>
    </cfRule>
    <cfRule type="containsText" dxfId="47" priority="17" operator="containsText" text="moderada">
      <formula>NOT(ISERROR(SEARCH("moderada",AR13)))</formula>
    </cfRule>
    <cfRule type="containsText" dxfId="46" priority="17" operator="containsText" text="baja">
      <formula>NOT(ISERROR(SEARCH("baja",AR13)))</formula>
    </cfRule>
  </conditionalFormatting>
  <conditionalFormatting sqref="U13">
    <cfRule type="containsBlanks" dxfId="45" priority="15">
      <formula>LEN(TRIM(U13))=0</formula>
    </cfRule>
    <cfRule type="containsText" dxfId="44" priority="15" operator="containsText" text="alto">
      <formula>NOT(ISERROR(SEARCH("alto",U13)))</formula>
    </cfRule>
  </conditionalFormatting>
  <conditionalFormatting sqref="U13">
    <cfRule type="containsText" dxfId="43" priority="16" operator="containsText" text="Extremo">
      <formula>NOT(ISERROR(SEARCH("Extremo",U13)))</formula>
    </cfRule>
    <cfRule type="containsText" dxfId="42" priority="18" operator="containsText" text="Moderado">
      <formula>NOT(ISERROR(SEARCH("Moderado",U13)))</formula>
    </cfRule>
    <cfRule type="containsText" dxfId="41" priority="19" operator="containsText" text="Alto">
      <formula>NOT(ISERROR(SEARCH("Alto",U13)))</formula>
    </cfRule>
    <cfRule type="containsText" dxfId="40" priority="20" operator="containsText" text="Extremo">
      <formula>NOT(ISERROR(SEARCH("Extremo",U13)))</formula>
    </cfRule>
    <cfRule type="colorScale" priority="21">
      <colorScale>
        <cfvo type="min"/>
        <cfvo type="percentile" val="50"/>
        <cfvo type="max"/>
        <color rgb="FF5A8AC6"/>
        <color rgb="FFFFEB84"/>
        <color rgb="FFF8696B"/>
      </colorScale>
    </cfRule>
    <cfRule type="containsText" dxfId="39" priority="173" operator="containsText" text="Bajo">
      <formula>NOT(ISERROR(SEARCH("Bajo",U13)))</formula>
    </cfRule>
  </conditionalFormatting>
  <conditionalFormatting sqref="U16:U19">
    <cfRule type="containsText" dxfId="38" priority="197" operator="containsText" text="Extremo">
      <formula>NOT(ISERROR(SEARCH("Extremo",U16)))</formula>
    </cfRule>
    <cfRule type="containsText" dxfId="37" priority="198" operator="containsText" text="Moderado">
      <formula>NOT(ISERROR(SEARCH("Moderado",U16)))</formula>
    </cfRule>
    <cfRule type="containsText" dxfId="36" priority="199" operator="containsText" text="Alto">
      <formula>NOT(ISERROR(SEARCH("Alto",U16)))</formula>
    </cfRule>
    <cfRule type="containsText" dxfId="35" priority="200" operator="containsText" text="Extremo">
      <formula>NOT(ISERROR(SEARCH("Extremo",U16)))</formula>
    </cfRule>
    <cfRule type="colorScale" priority="201">
      <colorScale>
        <cfvo type="min"/>
        <cfvo type="percentile" val="50"/>
        <cfvo type="max"/>
        <color rgb="FF5A8AC6"/>
        <color rgb="FFFFEB84"/>
        <color rgb="FFF8696B"/>
      </colorScale>
    </cfRule>
    <cfRule type="containsText" dxfId="34" priority="202" operator="containsText" text="Bajo">
      <formula>NOT(ISERROR(SEARCH("Bajo",U16)))</formula>
    </cfRule>
  </conditionalFormatting>
  <conditionalFormatting sqref="AQ16:AQ19">
    <cfRule type="containsText" dxfId="33" priority="203" operator="containsText" text="Extremo">
      <formula>NOT(ISERROR(SEARCH("Extremo",AQ16)))</formula>
    </cfRule>
    <cfRule type="containsText" dxfId="32" priority="204" operator="containsText" text="Bajo">
      <formula>NOT(ISERROR(SEARCH("Bajo",AQ16)))</formula>
    </cfRule>
    <cfRule type="containsText" dxfId="31" priority="205" operator="containsText" text="Moderado">
      <formula>NOT(ISERROR(SEARCH("Moderado",AQ16)))</formula>
    </cfRule>
    <cfRule type="containsText" dxfId="30" priority="206" operator="containsText" text="Alto">
      <formula>NOT(ISERROR(SEARCH("Alto",AQ16)))</formula>
    </cfRule>
    <cfRule type="colorScale" priority="207">
      <colorScale>
        <cfvo type="min"/>
        <cfvo type="percentile" val="50"/>
        <cfvo type="max"/>
        <color rgb="FF5A8AC6"/>
        <color rgb="FFFFEB84"/>
        <color rgb="FFF8696B"/>
      </colorScale>
    </cfRule>
    <cfRule type="containsText" dxfId="29" priority="208" operator="containsText" text="Extremo">
      <formula>NOT(ISERROR(SEARCH("Extremo",AQ16)))</formula>
    </cfRule>
  </conditionalFormatting>
  <conditionalFormatting sqref="U9">
    <cfRule type="containsText" dxfId="28" priority="239" operator="containsText" text="Extremo">
      <formula>NOT(ISERROR(SEARCH("Extremo",U9)))</formula>
    </cfRule>
    <cfRule type="containsText" dxfId="27" priority="240" operator="containsText" text="Bajo">
      <formula>NOT(ISERROR(SEARCH("Bajo",U9)))</formula>
    </cfRule>
    <cfRule type="containsText" dxfId="26" priority="241" operator="containsText" text="Moderado">
      <formula>NOT(ISERROR(SEARCH("Moderado",U9)))</formula>
    </cfRule>
    <cfRule type="containsText" dxfId="25" priority="242" operator="containsText" text="Alto">
      <formula>NOT(ISERROR(SEARCH("Alto",U9)))</formula>
    </cfRule>
    <cfRule type="containsText" dxfId="24" priority="243" operator="containsText" text="Extremo">
      <formula>NOT(ISERROR(SEARCH("Extremo",U9)))</formula>
    </cfRule>
    <cfRule type="colorScale" priority="244">
      <colorScale>
        <cfvo type="min"/>
        <cfvo type="percentile" val="50"/>
        <cfvo type="max"/>
        <color rgb="FF5A8AC6"/>
        <color rgb="FFFFEB84"/>
        <color rgb="FFF8696B"/>
      </colorScale>
    </cfRule>
  </conditionalFormatting>
  <conditionalFormatting sqref="AQ13 AQ9">
    <cfRule type="containsText" dxfId="23" priority="245" operator="containsText" text="Extremo">
      <formula>NOT(ISERROR(SEARCH("Extremo",AQ9)))</formula>
    </cfRule>
    <cfRule type="containsText" dxfId="22" priority="246" operator="containsText" text="Bajo">
      <formula>NOT(ISERROR(SEARCH("Bajo",AQ9)))</formula>
    </cfRule>
    <cfRule type="containsText" dxfId="21" priority="247" operator="containsText" text="Moderado">
      <formula>NOT(ISERROR(SEARCH("Moderado",AQ9)))</formula>
    </cfRule>
    <cfRule type="containsText" dxfId="20" priority="248" operator="containsText" text="Alto">
      <formula>NOT(ISERROR(SEARCH("Alto",AQ9)))</formula>
    </cfRule>
    <cfRule type="containsText" dxfId="19" priority="249" operator="containsText" text="Extremo">
      <formula>NOT(ISERROR(SEARCH("Extremo",AQ9)))</formula>
    </cfRule>
    <cfRule type="colorScale" priority="250">
      <colorScale>
        <cfvo type="min"/>
        <cfvo type="percentile" val="50"/>
        <cfvo type="max"/>
        <color rgb="FF5A8AC6"/>
        <color rgb="FFFFEB84"/>
        <color rgb="FFF8696B"/>
      </colorScale>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Criterios!$E$3:$E$44</xm:f>
          </x14:formula1>
          <xm:sqref>R9 R16:R19 R13</xm:sqref>
        </x14:dataValidation>
        <x14:dataValidation type="list" allowBlank="1" showInputMessage="1" showErrorMessage="1">
          <x14:formula1>
            <xm:f>Criterios!$A$3:$A$12</xm:f>
          </x14:formula1>
          <xm:sqref>M9 M16 M13</xm:sqref>
        </x14:dataValidation>
        <x14:dataValidation type="list" allowBlank="1" showInputMessage="1" showErrorMessage="1">
          <x14:formula1>
            <xm:f>Criterios!$N$3:$N$6</xm:f>
          </x14:formula1>
          <xm:sqref>AS9 AS16:AS19 AS13</xm:sqref>
        </x14:dataValidation>
        <x14:dataValidation type="list" allowBlank="1" showInputMessage="1" showErrorMessage="1">
          <x14:formula1>
            <xm:f>Criterios!$M$3:$M$5</xm:f>
          </x14:formula1>
          <xm:sqref>AL9 AL16:AL19 AL13</xm:sqref>
        </x14:dataValidation>
        <x14:dataValidation type="list" allowBlank="1" showInputMessage="1" showErrorMessage="1">
          <x14:formula1>
            <xm:f>Criterios!$F$3:$F$7</xm:f>
          </x14:formula1>
          <xm:sqref>P9 AM9 P13:P20 AM13:AM20</xm:sqref>
        </x14:dataValidation>
        <x14:dataValidation type="list" allowBlank="1" showInputMessage="1" showErrorMessage="1">
          <x14:formula1>
            <xm:f>Criterios!$H$3:$H$7</xm:f>
          </x14:formula1>
          <xm:sqref>S9 AO9 S13:S20 AO13:AO20</xm:sqref>
        </x14:dataValidation>
        <x14:dataValidation type="list" allowBlank="1" showInputMessage="1" showErrorMessage="1">
          <x14:formula1>
            <xm:f>Criterios!$G$3:$G$7</xm:f>
          </x14:formula1>
          <xm:sqref>Q9 AN9 Q16:Q19 AN16:AN19 Q13 AN13</xm:sqref>
        </x14:dataValidation>
        <x14:dataValidation type="list" allowBlank="1" showInputMessage="1" showErrorMessage="1">
          <x14:formula1>
            <xm:f>Criterios!$I$3:$I$7</xm:f>
          </x14:formula1>
          <xm:sqref>T9 AP9 T16:T19 AP16:AP19 T13 AP13</xm:sqref>
        </x14:dataValidation>
        <x14:dataValidation type="list" allowBlank="1" showInputMessage="1" showErrorMessage="1">
          <x14:formula1>
            <xm:f>'Solidez de los controles'!$C$5:$C$7</xm:f>
          </x14:formula1>
          <xm:sqref>AJ9 AJ16:AJ19 AJ13 AF9:AG20</xm:sqref>
        </x14:dataValidation>
        <x14:dataValidation type="list" allowBlank="1" showInputMessage="1" showErrorMessage="1">
          <x14:formula1>
            <xm:f>Criterios!$D$3:$D$10</xm:f>
          </x14:formula1>
          <xm:sqref>H9:H20</xm:sqref>
        </x14:dataValidation>
        <x14:dataValidation type="list" allowBlank="1" showInputMessage="1" showErrorMessage="1">
          <x14:formula1>
            <xm:f>Criterios!$C$3:$C$9</xm:f>
          </x14:formula1>
          <xm:sqref>G9:G20</xm:sqref>
        </x14:dataValidation>
        <x14:dataValidation type="list" allowBlank="1" showInputMessage="1" showErrorMessage="1">
          <x14:formula1>
            <xm:f>Criterios!$B$3:$B$9</xm:f>
          </x14:formula1>
          <xm:sqref>F9:F20</xm:sqref>
        </x14:dataValidation>
        <x14:dataValidation type="list" allowBlank="1" showInputMessage="1" showErrorMessage="1">
          <x14:formula1>
            <xm:f>Criterios!$K$3:$K$5</xm:f>
          </x14:formula1>
          <xm:sqref>W9:W20</xm:sqref>
        </x14:dataValidation>
        <x14:dataValidation type="list" allowBlank="1" showInputMessage="1" showErrorMessage="1">
          <x14:formula1>
            <xm:f>Criterios!$L$3:$L$5</xm:f>
          </x14:formula1>
          <xm:sqref>AK9:AK20</xm:sqref>
        </x14:dataValidation>
        <x14:dataValidation type="list" allowBlank="1" showInputMessage="1" showErrorMessage="1">
          <x14:formula1>
            <xm:f>'Solidez de los controles'!$H$11:$H$13</xm:f>
          </x14:formula1>
          <xm:sqref>AH9:AH20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F9" sqref="F9"/>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31" t="s">
        <v>43</v>
      </c>
      <c r="E3" s="431"/>
      <c r="F3" s="431"/>
      <c r="G3" s="431"/>
      <c r="H3" s="431"/>
    </row>
    <row r="6" spans="2:10" ht="50.1" customHeight="1" x14ac:dyDescent="0.25">
      <c r="C6" s="41" t="s">
        <v>91</v>
      </c>
      <c r="D6" s="142"/>
      <c r="E6" s="142"/>
      <c r="F6" s="141"/>
      <c r="G6" s="141"/>
      <c r="H6" s="141"/>
      <c r="J6" s="7" t="s">
        <v>35</v>
      </c>
    </row>
    <row r="7" spans="2:10" ht="50.1" customHeight="1" x14ac:dyDescent="0.25">
      <c r="C7" s="41" t="s">
        <v>92</v>
      </c>
      <c r="D7" s="143"/>
      <c r="E7" s="142"/>
      <c r="F7" s="142"/>
      <c r="G7" s="141"/>
      <c r="H7" s="141"/>
      <c r="J7" s="2" t="s">
        <v>2</v>
      </c>
    </row>
    <row r="8" spans="2:10" ht="50.1" customHeight="1" x14ac:dyDescent="0.25">
      <c r="B8" s="6" t="s">
        <v>42</v>
      </c>
      <c r="C8" s="41" t="s">
        <v>93</v>
      </c>
      <c r="D8" s="144"/>
      <c r="E8" s="143"/>
      <c r="F8" s="142" t="s">
        <v>94</v>
      </c>
      <c r="G8" s="141"/>
      <c r="H8" s="141"/>
      <c r="J8" s="3" t="s">
        <v>4</v>
      </c>
    </row>
    <row r="9" spans="2:10" ht="50.1" customHeight="1" x14ac:dyDescent="0.25">
      <c r="C9" s="41" t="s">
        <v>95</v>
      </c>
      <c r="D9" s="144"/>
      <c r="E9" s="144"/>
      <c r="F9" s="143"/>
      <c r="G9" s="142"/>
      <c r="H9" s="141"/>
      <c r="J9" s="4" t="s">
        <v>1</v>
      </c>
    </row>
    <row r="10" spans="2:10" ht="50.1" customHeight="1" x14ac:dyDescent="0.25">
      <c r="C10" s="41" t="s">
        <v>285</v>
      </c>
      <c r="D10" s="144"/>
      <c r="E10" s="144"/>
      <c r="F10" s="143"/>
      <c r="G10" s="142"/>
      <c r="H10" s="141"/>
    </row>
    <row r="11" spans="2:10" ht="30.75" customHeight="1" x14ac:dyDescent="0.25">
      <c r="D11" s="5">
        <v>1</v>
      </c>
      <c r="E11" s="5">
        <v>2</v>
      </c>
      <c r="F11" s="5">
        <v>3</v>
      </c>
      <c r="G11" s="5">
        <v>4</v>
      </c>
      <c r="H11" s="5">
        <v>5</v>
      </c>
    </row>
    <row r="12" spans="2:10" ht="15.75" customHeight="1" x14ac:dyDescent="0.25">
      <c r="D12" s="9" t="s">
        <v>97</v>
      </c>
      <c r="E12" s="5" t="s">
        <v>30</v>
      </c>
      <c r="F12" s="5" t="s">
        <v>4</v>
      </c>
      <c r="G12" s="5" t="s">
        <v>29</v>
      </c>
      <c r="H12" s="5" t="s">
        <v>28</v>
      </c>
    </row>
    <row r="13" spans="2:10" x14ac:dyDescent="0.25">
      <c r="D13" s="5"/>
      <c r="E13" s="5"/>
      <c r="F13" s="5"/>
      <c r="G13" s="5"/>
      <c r="H13" s="5"/>
    </row>
    <row r="14" spans="2:10" x14ac:dyDescent="0.25">
      <c r="D14" s="432" t="s">
        <v>41</v>
      </c>
      <c r="E14" s="432"/>
      <c r="F14" s="432"/>
      <c r="G14" s="432"/>
      <c r="H14" s="432"/>
    </row>
  </sheetData>
  <mergeCells count="2">
    <mergeCell ref="D3:H3"/>
    <mergeCell ref="D14:H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D9" sqref="D9"/>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31" t="s">
        <v>44</v>
      </c>
      <c r="E3" s="431"/>
      <c r="F3" s="431"/>
      <c r="G3" s="431"/>
      <c r="H3" s="431"/>
    </row>
    <row r="6" spans="2:10" ht="50.1" customHeight="1" x14ac:dyDescent="0.25">
      <c r="C6" s="41" t="s">
        <v>91</v>
      </c>
      <c r="D6" s="142"/>
      <c r="E6" s="142"/>
      <c r="F6" s="141"/>
      <c r="G6" s="141"/>
      <c r="H6" s="141"/>
      <c r="J6" s="7" t="s">
        <v>35</v>
      </c>
    </row>
    <row r="7" spans="2:10" ht="50.1" customHeight="1" x14ac:dyDescent="0.25">
      <c r="C7" s="41" t="s">
        <v>92</v>
      </c>
      <c r="D7" s="143"/>
      <c r="E7" s="142"/>
      <c r="F7" s="142"/>
      <c r="G7" s="141"/>
      <c r="H7" s="141"/>
      <c r="J7" s="2" t="s">
        <v>2</v>
      </c>
    </row>
    <row r="8" spans="2:10" ht="50.1" customHeight="1" x14ac:dyDescent="0.25">
      <c r="B8" s="6" t="s">
        <v>42</v>
      </c>
      <c r="C8" s="41" t="s">
        <v>93</v>
      </c>
      <c r="D8" s="144"/>
      <c r="E8" s="143"/>
      <c r="F8" s="142"/>
      <c r="G8" s="141"/>
      <c r="H8" s="141"/>
      <c r="J8" s="3" t="s">
        <v>4</v>
      </c>
    </row>
    <row r="9" spans="2:10" ht="50.1" customHeight="1" x14ac:dyDescent="0.25">
      <c r="C9" s="41" t="s">
        <v>95</v>
      </c>
      <c r="D9" s="144"/>
      <c r="E9" s="144"/>
      <c r="F9" s="143" t="s">
        <v>94</v>
      </c>
      <c r="G9" s="142"/>
      <c r="H9" s="141"/>
      <c r="J9" s="4" t="s">
        <v>1</v>
      </c>
    </row>
    <row r="10" spans="2:10" ht="50.1" customHeight="1" x14ac:dyDescent="0.25">
      <c r="C10" s="41" t="s">
        <v>285</v>
      </c>
      <c r="D10" s="144"/>
      <c r="E10" s="144"/>
      <c r="F10" s="143"/>
      <c r="G10" s="142"/>
      <c r="H10" s="141"/>
    </row>
    <row r="11" spans="2:10" ht="34.5" customHeight="1" x14ac:dyDescent="0.25">
      <c r="D11" s="5">
        <v>1</v>
      </c>
      <c r="E11" s="5">
        <v>2</v>
      </c>
      <c r="F11" s="5">
        <v>3</v>
      </c>
      <c r="G11" s="5">
        <v>4</v>
      </c>
      <c r="H11" s="5">
        <v>5</v>
      </c>
    </row>
    <row r="12" spans="2:10" ht="17.25" customHeight="1" x14ac:dyDescent="0.25">
      <c r="D12" s="9" t="s">
        <v>284</v>
      </c>
      <c r="E12" s="5" t="s">
        <v>30</v>
      </c>
      <c r="F12" s="5" t="s">
        <v>4</v>
      </c>
      <c r="G12" s="5" t="s">
        <v>29</v>
      </c>
      <c r="H12" s="5" t="s">
        <v>28</v>
      </c>
    </row>
    <row r="13" spans="2:10" x14ac:dyDescent="0.25">
      <c r="D13" s="5"/>
      <c r="E13" s="5"/>
      <c r="F13" s="5"/>
      <c r="G13" s="5"/>
      <c r="H13" s="5"/>
    </row>
    <row r="14" spans="2:10" x14ac:dyDescent="0.25">
      <c r="D14" s="432" t="s">
        <v>41</v>
      </c>
      <c r="E14" s="432"/>
      <c r="F14" s="432"/>
      <c r="G14" s="432"/>
      <c r="H14" s="432"/>
    </row>
  </sheetData>
  <mergeCells count="2">
    <mergeCell ref="D3:H3"/>
    <mergeCell ref="D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opLeftCell="I11" zoomScale="80" zoomScaleNormal="80" workbookViewId="0">
      <selection activeCell="L15" sqref="L15:M15"/>
    </sheetView>
  </sheetViews>
  <sheetFormatPr baseColWidth="10" defaultColWidth="47.28515625" defaultRowHeight="15" x14ac:dyDescent="0.25"/>
  <cols>
    <col min="1" max="1" width="3.7109375" style="8" customWidth="1"/>
    <col min="2" max="2" width="4.7109375" style="8" customWidth="1"/>
    <col min="3" max="3" width="26" style="8" customWidth="1"/>
    <col min="4" max="4" width="29.140625" style="8" customWidth="1"/>
    <col min="5" max="5" width="43.140625" style="8" customWidth="1"/>
    <col min="6" max="6" width="44.85546875" style="8" customWidth="1"/>
    <col min="7" max="7" width="45.7109375" style="8" customWidth="1"/>
    <col min="8" max="8" width="9.42578125" style="8" customWidth="1"/>
    <col min="9" max="9" width="25.85546875" style="8" customWidth="1"/>
    <col min="10" max="13" width="34.28515625" style="8" customWidth="1"/>
    <col min="14" max="16384" width="47.28515625" style="8"/>
  </cols>
  <sheetData>
    <row r="2" spans="2:13" ht="15.75" thickBot="1" x14ac:dyDescent="0.3"/>
    <row r="3" spans="2:13" ht="45" customHeight="1" thickBot="1" x14ac:dyDescent="0.3">
      <c r="C3" s="453" t="s">
        <v>225</v>
      </c>
      <c r="D3" s="454"/>
      <c r="E3" s="454"/>
      <c r="F3" s="454"/>
      <c r="G3" s="455"/>
    </row>
    <row r="4" spans="2:13" s="85" customFormat="1" ht="33.75" customHeight="1" thickBot="1" x14ac:dyDescent="0.3">
      <c r="C4" s="96" t="s">
        <v>200</v>
      </c>
      <c r="D4" s="97" t="s">
        <v>222</v>
      </c>
      <c r="E4" s="444" t="s">
        <v>223</v>
      </c>
      <c r="F4" s="444"/>
      <c r="G4" s="98" t="s">
        <v>224</v>
      </c>
    </row>
    <row r="5" spans="2:13" ht="46.5" customHeight="1" x14ac:dyDescent="0.25">
      <c r="C5" s="93">
        <v>5</v>
      </c>
      <c r="D5" s="94" t="s">
        <v>25</v>
      </c>
      <c r="E5" s="445" t="s">
        <v>228</v>
      </c>
      <c r="F5" s="445"/>
      <c r="G5" s="95" t="s">
        <v>233</v>
      </c>
    </row>
    <row r="6" spans="2:13" ht="45" customHeight="1" x14ac:dyDescent="0.25">
      <c r="C6" s="88">
        <v>4</v>
      </c>
      <c r="D6" s="86" t="s">
        <v>24</v>
      </c>
      <c r="E6" s="446" t="s">
        <v>227</v>
      </c>
      <c r="F6" s="446"/>
      <c r="G6" s="89" t="s">
        <v>232</v>
      </c>
    </row>
    <row r="7" spans="2:13" ht="33.75" customHeight="1" x14ac:dyDescent="0.25">
      <c r="C7" s="88">
        <v>3</v>
      </c>
      <c r="D7" s="86" t="s">
        <v>26</v>
      </c>
      <c r="E7" s="446" t="s">
        <v>229</v>
      </c>
      <c r="F7" s="446"/>
      <c r="G7" s="89" t="s">
        <v>235</v>
      </c>
    </row>
    <row r="8" spans="2:13" ht="45" customHeight="1" x14ac:dyDescent="0.25">
      <c r="C8" s="88">
        <v>2</v>
      </c>
      <c r="D8" s="86" t="s">
        <v>27</v>
      </c>
      <c r="E8" s="446" t="s">
        <v>230</v>
      </c>
      <c r="F8" s="446"/>
      <c r="G8" s="89" t="s">
        <v>234</v>
      </c>
    </row>
    <row r="9" spans="2:13" ht="45.75" customHeight="1" thickBot="1" x14ac:dyDescent="0.3">
      <c r="C9" s="90">
        <v>1</v>
      </c>
      <c r="D9" s="91" t="s">
        <v>226</v>
      </c>
      <c r="E9" s="447" t="s">
        <v>231</v>
      </c>
      <c r="F9" s="447"/>
      <c r="G9" s="92" t="s">
        <v>236</v>
      </c>
    </row>
    <row r="10" spans="2:13" ht="15.75" thickBot="1" x14ac:dyDescent="0.3">
      <c r="C10" s="87"/>
      <c r="D10" s="87"/>
      <c r="E10" s="87"/>
    </row>
    <row r="11" spans="2:13" ht="52.5" customHeight="1" thickBot="1" x14ac:dyDescent="0.3">
      <c r="B11" s="433"/>
      <c r="C11" s="440" t="s">
        <v>213</v>
      </c>
      <c r="D11" s="441"/>
      <c r="E11" s="441"/>
      <c r="F11" s="441"/>
      <c r="G11" s="442"/>
      <c r="I11" s="440" t="s">
        <v>242</v>
      </c>
      <c r="J11" s="441"/>
      <c r="K11" s="441"/>
      <c r="L11" s="441"/>
      <c r="M11" s="442"/>
    </row>
    <row r="12" spans="2:13" ht="15.75" customHeight="1" x14ac:dyDescent="0.25">
      <c r="B12" s="433"/>
      <c r="C12" s="434" t="s">
        <v>200</v>
      </c>
      <c r="D12" s="436" t="s">
        <v>203</v>
      </c>
      <c r="E12" s="436"/>
      <c r="F12" s="436" t="s">
        <v>204</v>
      </c>
      <c r="G12" s="438"/>
      <c r="I12" s="434" t="s">
        <v>200</v>
      </c>
      <c r="J12" s="436" t="s">
        <v>203</v>
      </c>
      <c r="K12" s="436"/>
      <c r="L12" s="436" t="s">
        <v>204</v>
      </c>
      <c r="M12" s="438"/>
    </row>
    <row r="13" spans="2:13" ht="38.25" customHeight="1" thickBot="1" x14ac:dyDescent="0.3">
      <c r="B13" s="103"/>
      <c r="C13" s="435"/>
      <c r="D13" s="437"/>
      <c r="E13" s="437"/>
      <c r="F13" s="437"/>
      <c r="G13" s="439"/>
      <c r="I13" s="435"/>
      <c r="J13" s="437"/>
      <c r="K13" s="437"/>
      <c r="L13" s="437"/>
      <c r="M13" s="439"/>
    </row>
    <row r="14" spans="2:13" ht="116.25" customHeight="1" x14ac:dyDescent="0.25">
      <c r="B14" s="103"/>
      <c r="C14" s="106" t="s">
        <v>237</v>
      </c>
      <c r="D14" s="450" t="s">
        <v>205</v>
      </c>
      <c r="E14" s="450"/>
      <c r="F14" s="450" t="s">
        <v>201</v>
      </c>
      <c r="G14" s="451"/>
      <c r="I14" s="106" t="s">
        <v>237</v>
      </c>
      <c r="J14" s="450" t="s">
        <v>243</v>
      </c>
      <c r="K14" s="450"/>
      <c r="L14" s="450" t="s">
        <v>244</v>
      </c>
      <c r="M14" s="451"/>
    </row>
    <row r="15" spans="2:13" ht="116.25" customHeight="1" x14ac:dyDescent="0.25">
      <c r="B15" s="103"/>
      <c r="C15" s="104" t="s">
        <v>238</v>
      </c>
      <c r="D15" s="448" t="s">
        <v>206</v>
      </c>
      <c r="E15" s="448"/>
      <c r="F15" s="448" t="s">
        <v>207</v>
      </c>
      <c r="G15" s="449"/>
      <c r="I15" s="104" t="s">
        <v>238</v>
      </c>
      <c r="J15" s="448" t="s">
        <v>245</v>
      </c>
      <c r="K15" s="448"/>
      <c r="L15" s="448" t="s">
        <v>246</v>
      </c>
      <c r="M15" s="449"/>
    </row>
    <row r="16" spans="2:13" ht="140.25" customHeight="1" x14ac:dyDescent="0.25">
      <c r="C16" s="104" t="s">
        <v>239</v>
      </c>
      <c r="D16" s="448" t="s">
        <v>208</v>
      </c>
      <c r="E16" s="448"/>
      <c r="F16" s="448" t="s">
        <v>202</v>
      </c>
      <c r="G16" s="449"/>
      <c r="I16" s="104" t="s">
        <v>239</v>
      </c>
      <c r="J16" s="448" t="s">
        <v>247</v>
      </c>
      <c r="K16" s="448"/>
      <c r="L16" s="448" t="s">
        <v>248</v>
      </c>
      <c r="M16" s="449"/>
    </row>
    <row r="17" spans="3:13" ht="124.5" customHeight="1" x14ac:dyDescent="0.25">
      <c r="C17" s="104" t="s">
        <v>240</v>
      </c>
      <c r="D17" s="448" t="s">
        <v>210</v>
      </c>
      <c r="E17" s="448"/>
      <c r="F17" s="448" t="s">
        <v>209</v>
      </c>
      <c r="G17" s="449"/>
      <c r="I17" s="104" t="s">
        <v>240</v>
      </c>
      <c r="J17" s="448" t="s">
        <v>249</v>
      </c>
      <c r="K17" s="448"/>
      <c r="L17" s="448" t="s">
        <v>250</v>
      </c>
      <c r="M17" s="449"/>
    </row>
    <row r="18" spans="3:13" ht="139.5" customHeight="1" thickBot="1" x14ac:dyDescent="0.3">
      <c r="C18" s="105" t="s">
        <v>241</v>
      </c>
      <c r="D18" s="443" t="s">
        <v>212</v>
      </c>
      <c r="E18" s="443"/>
      <c r="F18" s="443" t="s">
        <v>211</v>
      </c>
      <c r="G18" s="452"/>
      <c r="I18" s="105" t="s">
        <v>241</v>
      </c>
      <c r="J18" s="443" t="s">
        <v>251</v>
      </c>
      <c r="K18" s="443"/>
      <c r="L18" s="443" t="s">
        <v>252</v>
      </c>
      <c r="M18" s="452"/>
    </row>
  </sheetData>
  <mergeCells count="36">
    <mergeCell ref="J18:K18"/>
    <mergeCell ref="L18:M18"/>
    <mergeCell ref="C3:G3"/>
    <mergeCell ref="J15:K15"/>
    <mergeCell ref="L15:M15"/>
    <mergeCell ref="J16:K16"/>
    <mergeCell ref="L16:M16"/>
    <mergeCell ref="J17:K17"/>
    <mergeCell ref="L17:M17"/>
    <mergeCell ref="I11:M11"/>
    <mergeCell ref="I12:I13"/>
    <mergeCell ref="J12:K13"/>
    <mergeCell ref="L12:M13"/>
    <mergeCell ref="J14:K14"/>
    <mergeCell ref="L14:M14"/>
    <mergeCell ref="F18:G18"/>
    <mergeCell ref="D18:E18"/>
    <mergeCell ref="E4:F4"/>
    <mergeCell ref="E5:F5"/>
    <mergeCell ref="E6:F6"/>
    <mergeCell ref="E7:F7"/>
    <mergeCell ref="E8:F8"/>
    <mergeCell ref="E9:F9"/>
    <mergeCell ref="F17:G17"/>
    <mergeCell ref="F16:G16"/>
    <mergeCell ref="F15:G15"/>
    <mergeCell ref="F14:G14"/>
    <mergeCell ref="D14:E14"/>
    <mergeCell ref="D15:E15"/>
    <mergeCell ref="D16:E16"/>
    <mergeCell ref="D17:E17"/>
    <mergeCell ref="B11:B12"/>
    <mergeCell ref="C12:C13"/>
    <mergeCell ref="D12:E13"/>
    <mergeCell ref="F12:G13"/>
    <mergeCell ref="C11:G11"/>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5"/>
  <sheetViews>
    <sheetView topLeftCell="A29" zoomScale="80" zoomScaleNormal="80" workbookViewId="0">
      <selection activeCell="F40" sqref="F40"/>
    </sheetView>
  </sheetViews>
  <sheetFormatPr baseColWidth="10" defaultColWidth="47.28515625" defaultRowHeight="15" x14ac:dyDescent="0.25"/>
  <cols>
    <col min="1" max="1" width="3.7109375" style="8" customWidth="1"/>
    <col min="2" max="2" width="6.85546875" style="8" customWidth="1"/>
    <col min="3" max="6" width="38.7109375" style="8" customWidth="1"/>
    <col min="7" max="7" width="39" style="8" customWidth="1"/>
    <col min="8" max="8" width="80.5703125" style="8" customWidth="1"/>
    <col min="9" max="9" width="77.140625" style="8" customWidth="1"/>
    <col min="10" max="10" width="9.42578125" style="8" customWidth="1"/>
    <col min="11" max="11" width="20.7109375" style="84" customWidth="1"/>
    <col min="12" max="13" width="83.85546875" style="8" customWidth="1"/>
    <col min="14" max="16384" width="47.28515625" style="8"/>
  </cols>
  <sheetData>
    <row r="2" spans="3:9" ht="30" customHeight="1" thickBot="1" x14ac:dyDescent="0.3">
      <c r="C2" s="460" t="s">
        <v>318</v>
      </c>
      <c r="D2" s="460"/>
      <c r="E2" s="460"/>
      <c r="F2" s="461"/>
    </row>
    <row r="3" spans="3:9" ht="30" customHeight="1" thickBot="1" x14ac:dyDescent="0.3">
      <c r="C3" s="458" t="s">
        <v>254</v>
      </c>
      <c r="D3" s="470"/>
      <c r="E3" s="459"/>
      <c r="F3" s="115"/>
      <c r="G3" s="458" t="s">
        <v>261</v>
      </c>
      <c r="H3" s="459"/>
      <c r="I3" s="115"/>
    </row>
    <row r="4" spans="3:9" ht="36" customHeight="1" thickBot="1" x14ac:dyDescent="0.3">
      <c r="C4" s="110" t="s">
        <v>253</v>
      </c>
      <c r="D4" s="462" t="s">
        <v>255</v>
      </c>
      <c r="E4" s="463"/>
      <c r="G4" s="110" t="s">
        <v>253</v>
      </c>
      <c r="H4" s="114" t="s">
        <v>262</v>
      </c>
    </row>
    <row r="5" spans="3:9" ht="33.75" customHeight="1" x14ac:dyDescent="0.25">
      <c r="C5" s="111" t="s">
        <v>256</v>
      </c>
      <c r="D5" s="464" t="s">
        <v>258</v>
      </c>
      <c r="E5" s="465"/>
      <c r="G5" s="111" t="s">
        <v>256</v>
      </c>
      <c r="H5" s="107" t="s">
        <v>263</v>
      </c>
    </row>
    <row r="6" spans="3:9" ht="33.75" customHeight="1" x14ac:dyDescent="0.25">
      <c r="C6" s="112" t="s">
        <v>4</v>
      </c>
      <c r="D6" s="466" t="s">
        <v>259</v>
      </c>
      <c r="E6" s="467"/>
      <c r="G6" s="112" t="s">
        <v>4</v>
      </c>
      <c r="H6" s="108" t="s">
        <v>264</v>
      </c>
    </row>
    <row r="7" spans="3:9" ht="33.75" customHeight="1" thickBot="1" x14ac:dyDescent="0.3">
      <c r="C7" s="113" t="s">
        <v>257</v>
      </c>
      <c r="D7" s="468" t="s">
        <v>260</v>
      </c>
      <c r="E7" s="469"/>
      <c r="G7" s="113" t="s">
        <v>257</v>
      </c>
      <c r="H7" s="109" t="s">
        <v>265</v>
      </c>
    </row>
    <row r="8" spans="3:9" ht="47.25" customHeight="1" x14ac:dyDescent="0.25"/>
    <row r="9" spans="3:9" ht="36" customHeight="1" thickBot="1" x14ac:dyDescent="0.3">
      <c r="C9" s="456" t="s">
        <v>320</v>
      </c>
      <c r="D9" s="456"/>
      <c r="E9" s="456"/>
      <c r="F9" s="457"/>
    </row>
    <row r="10" spans="3:9" ht="105.75" thickBot="1" x14ac:dyDescent="0.3">
      <c r="C10" s="162" t="s">
        <v>287</v>
      </c>
      <c r="D10" s="162" t="s">
        <v>288</v>
      </c>
      <c r="E10" s="161" t="s">
        <v>310</v>
      </c>
      <c r="F10" s="162" t="s">
        <v>311</v>
      </c>
    </row>
    <row r="11" spans="3:9" ht="27.75" customHeight="1" thickBot="1" x14ac:dyDescent="0.3">
      <c r="C11" s="163" t="s">
        <v>289</v>
      </c>
      <c r="D11" s="164" t="s">
        <v>292</v>
      </c>
      <c r="E11" s="164" t="s">
        <v>293</v>
      </c>
      <c r="F11" s="165" t="s">
        <v>7</v>
      </c>
      <c r="H11" s="8">
        <v>100</v>
      </c>
    </row>
    <row r="12" spans="3:9" ht="27.75" customHeight="1" thickBot="1" x14ac:dyDescent="0.3">
      <c r="C12" s="163" t="s">
        <v>290</v>
      </c>
      <c r="D12" s="164" t="s">
        <v>294</v>
      </c>
      <c r="E12" s="164" t="s">
        <v>295</v>
      </c>
      <c r="F12" s="165" t="s">
        <v>8</v>
      </c>
      <c r="H12" s="8">
        <v>50</v>
      </c>
    </row>
    <row r="13" spans="3:9" ht="27.75" customHeight="1" thickBot="1" x14ac:dyDescent="0.3">
      <c r="C13" s="166" t="s">
        <v>291</v>
      </c>
      <c r="D13" s="164" t="s">
        <v>296</v>
      </c>
      <c r="E13" s="164" t="s">
        <v>297</v>
      </c>
      <c r="F13" s="165" t="s">
        <v>8</v>
      </c>
      <c r="H13" s="8">
        <v>0</v>
      </c>
    </row>
    <row r="14" spans="3:9" ht="27.75" customHeight="1" thickBot="1" x14ac:dyDescent="0.3">
      <c r="C14" s="163" t="s">
        <v>298</v>
      </c>
      <c r="D14" s="164" t="s">
        <v>300</v>
      </c>
      <c r="E14" s="164" t="s">
        <v>301</v>
      </c>
      <c r="F14" s="165" t="s">
        <v>8</v>
      </c>
    </row>
    <row r="15" spans="3:9" ht="27.75" customHeight="1" thickBot="1" x14ac:dyDescent="0.3">
      <c r="C15" s="163" t="s">
        <v>290</v>
      </c>
      <c r="D15" s="164" t="s">
        <v>294</v>
      </c>
      <c r="E15" s="164" t="s">
        <v>302</v>
      </c>
      <c r="F15" s="165" t="s">
        <v>8</v>
      </c>
    </row>
    <row r="16" spans="3:9" ht="27.75" customHeight="1" thickBot="1" x14ac:dyDescent="0.3">
      <c r="C16" s="166" t="s">
        <v>299</v>
      </c>
      <c r="D16" s="164" t="s">
        <v>296</v>
      </c>
      <c r="E16" s="164" t="s">
        <v>303</v>
      </c>
      <c r="F16" s="165" t="s">
        <v>8</v>
      </c>
    </row>
    <row r="17" spans="3:6" ht="27.75" customHeight="1" thickBot="1" x14ac:dyDescent="0.3">
      <c r="C17" s="163" t="s">
        <v>304</v>
      </c>
      <c r="D17" s="164" t="s">
        <v>300</v>
      </c>
      <c r="E17" s="164" t="s">
        <v>307</v>
      </c>
      <c r="F17" s="165" t="s">
        <v>8</v>
      </c>
    </row>
    <row r="18" spans="3:6" ht="27.75" customHeight="1" thickBot="1" x14ac:dyDescent="0.3">
      <c r="C18" s="163" t="s">
        <v>305</v>
      </c>
      <c r="D18" s="164" t="s">
        <v>294</v>
      </c>
      <c r="E18" s="164" t="s">
        <v>308</v>
      </c>
      <c r="F18" s="165" t="s">
        <v>8</v>
      </c>
    </row>
    <row r="19" spans="3:6" ht="27.75" customHeight="1" thickBot="1" x14ac:dyDescent="0.3">
      <c r="C19" s="166" t="s">
        <v>306</v>
      </c>
      <c r="D19" s="164" t="s">
        <v>296</v>
      </c>
      <c r="E19" s="164" t="s">
        <v>309</v>
      </c>
      <c r="F19" s="165" t="s">
        <v>8</v>
      </c>
    </row>
    <row r="23" spans="3:6" ht="34.5" customHeight="1" thickBot="1" x14ac:dyDescent="0.3">
      <c r="C23" s="456" t="s">
        <v>319</v>
      </c>
      <c r="D23" s="456"/>
      <c r="E23" s="456"/>
      <c r="F23" s="457"/>
    </row>
    <row r="24" spans="3:6" ht="32.25" customHeight="1" thickBot="1" x14ac:dyDescent="0.3">
      <c r="C24" s="458" t="s">
        <v>266</v>
      </c>
      <c r="D24" s="470"/>
      <c r="E24" s="459"/>
      <c r="F24" s="115"/>
    </row>
    <row r="25" spans="3:6" ht="38.25" customHeight="1" thickBot="1" x14ac:dyDescent="0.3">
      <c r="C25" s="110" t="s">
        <v>253</v>
      </c>
      <c r="D25" s="462" t="s">
        <v>270</v>
      </c>
      <c r="E25" s="463"/>
    </row>
    <row r="26" spans="3:6" ht="38.25" customHeight="1" x14ac:dyDescent="0.25">
      <c r="C26" s="111" t="s">
        <v>256</v>
      </c>
      <c r="D26" s="464" t="s">
        <v>267</v>
      </c>
      <c r="E26" s="465"/>
    </row>
    <row r="27" spans="3:6" ht="38.25" customHeight="1" x14ac:dyDescent="0.25">
      <c r="C27" s="112" t="s">
        <v>4</v>
      </c>
      <c r="D27" s="466" t="s">
        <v>268</v>
      </c>
      <c r="E27" s="467"/>
    </row>
    <row r="28" spans="3:6" ht="38.25" customHeight="1" thickBot="1" x14ac:dyDescent="0.3">
      <c r="C28" s="113" t="s">
        <v>321</v>
      </c>
      <c r="D28" s="468" t="s">
        <v>269</v>
      </c>
      <c r="E28" s="469"/>
    </row>
    <row r="32" spans="3:6" ht="26.25" x14ac:dyDescent="0.4">
      <c r="C32" s="116" t="s">
        <v>276</v>
      </c>
    </row>
    <row r="33" spans="3:11" ht="15.75" thickBot="1" x14ac:dyDescent="0.3"/>
    <row r="34" spans="3:11" s="117" customFormat="1" ht="28.5" customHeight="1" thickBot="1" x14ac:dyDescent="0.25">
      <c r="C34" s="119" t="s">
        <v>271</v>
      </c>
      <c r="D34" s="120" t="s">
        <v>272</v>
      </c>
      <c r="E34" s="120" t="s">
        <v>273</v>
      </c>
      <c r="F34" s="120" t="s">
        <v>274</v>
      </c>
      <c r="G34" s="121" t="s">
        <v>275</v>
      </c>
      <c r="K34" s="118"/>
    </row>
    <row r="35" spans="3:11" s="126" customFormat="1" ht="28.5" customHeight="1" x14ac:dyDescent="0.25">
      <c r="C35" s="122" t="s">
        <v>256</v>
      </c>
      <c r="D35" s="101" t="s">
        <v>117</v>
      </c>
      <c r="E35" s="101" t="s">
        <v>117</v>
      </c>
      <c r="F35" s="101">
        <v>2</v>
      </c>
      <c r="G35" s="95">
        <v>2</v>
      </c>
      <c r="K35" s="123"/>
    </row>
    <row r="36" spans="3:11" s="126" customFormat="1" ht="28.5" customHeight="1" x14ac:dyDescent="0.25">
      <c r="C36" s="124" t="s">
        <v>256</v>
      </c>
      <c r="D36" s="102" t="s">
        <v>117</v>
      </c>
      <c r="E36" s="102" t="s">
        <v>118</v>
      </c>
      <c r="F36" s="102">
        <v>2</v>
      </c>
      <c r="G36" s="89">
        <v>1</v>
      </c>
      <c r="K36" s="123"/>
    </row>
    <row r="37" spans="3:11" s="126" customFormat="1" ht="28.5" customHeight="1" x14ac:dyDescent="0.25">
      <c r="C37" s="124" t="s">
        <v>256</v>
      </c>
      <c r="D37" s="102" t="s">
        <v>117</v>
      </c>
      <c r="E37" s="102" t="s">
        <v>119</v>
      </c>
      <c r="F37" s="102">
        <v>2</v>
      </c>
      <c r="G37" s="89">
        <v>0</v>
      </c>
      <c r="K37" s="123"/>
    </row>
    <row r="38" spans="3:11" s="126" customFormat="1" ht="28.5" customHeight="1" x14ac:dyDescent="0.25">
      <c r="C38" s="124" t="s">
        <v>256</v>
      </c>
      <c r="D38" s="102" t="s">
        <v>119</v>
      </c>
      <c r="E38" s="102" t="s">
        <v>117</v>
      </c>
      <c r="F38" s="102">
        <v>0</v>
      </c>
      <c r="G38" s="89">
        <v>2</v>
      </c>
      <c r="K38" s="123"/>
    </row>
    <row r="39" spans="3:11" s="126" customFormat="1" ht="28.5" customHeight="1" x14ac:dyDescent="0.25">
      <c r="C39" s="124" t="s">
        <v>4</v>
      </c>
      <c r="D39" s="102" t="s">
        <v>117</v>
      </c>
      <c r="E39" s="102" t="s">
        <v>117</v>
      </c>
      <c r="F39" s="102">
        <v>1</v>
      </c>
      <c r="G39" s="89">
        <v>1</v>
      </c>
      <c r="K39" s="123"/>
    </row>
    <row r="40" spans="3:11" s="126" customFormat="1" ht="28.5" customHeight="1" x14ac:dyDescent="0.25">
      <c r="C40" s="124" t="s">
        <v>4</v>
      </c>
      <c r="D40" s="102" t="s">
        <v>117</v>
      </c>
      <c r="E40" s="102" t="s">
        <v>118</v>
      </c>
      <c r="F40" s="102">
        <v>1</v>
      </c>
      <c r="G40" s="89">
        <v>0</v>
      </c>
      <c r="K40" s="123"/>
    </row>
    <row r="41" spans="3:11" s="126" customFormat="1" ht="28.5" customHeight="1" x14ac:dyDescent="0.25">
      <c r="C41" s="124" t="s">
        <v>4</v>
      </c>
      <c r="D41" s="102" t="s">
        <v>117</v>
      </c>
      <c r="E41" s="102" t="s">
        <v>119</v>
      </c>
      <c r="F41" s="102">
        <v>1</v>
      </c>
      <c r="G41" s="89">
        <v>0</v>
      </c>
      <c r="K41" s="123"/>
    </row>
    <row r="42" spans="3:11" s="126" customFormat="1" ht="28.5" customHeight="1" thickBot="1" x14ac:dyDescent="0.3">
      <c r="C42" s="125" t="s">
        <v>4</v>
      </c>
      <c r="D42" s="100" t="s">
        <v>119</v>
      </c>
      <c r="E42" s="100" t="s">
        <v>117</v>
      </c>
      <c r="F42" s="100">
        <v>0</v>
      </c>
      <c r="G42" s="92">
        <v>1</v>
      </c>
      <c r="K42" s="123"/>
    </row>
    <row r="45" spans="3:11" ht="90" x14ac:dyDescent="0.25">
      <c r="C45" s="127" t="s">
        <v>277</v>
      </c>
      <c r="E45" s="127" t="s">
        <v>278</v>
      </c>
    </row>
  </sheetData>
  <mergeCells count="14">
    <mergeCell ref="D25:E25"/>
    <mergeCell ref="D26:E26"/>
    <mergeCell ref="D27:E27"/>
    <mergeCell ref="D28:E28"/>
    <mergeCell ref="C24:E24"/>
    <mergeCell ref="C9:F9"/>
    <mergeCell ref="G3:H3"/>
    <mergeCell ref="C2:F2"/>
    <mergeCell ref="C23:F23"/>
    <mergeCell ref="D4:E4"/>
    <mergeCell ref="D5:E5"/>
    <mergeCell ref="D6:E6"/>
    <mergeCell ref="D7:E7"/>
    <mergeCell ref="C3:E3"/>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I16"/>
  <sheetViews>
    <sheetView tabSelected="1" topLeftCell="A4" zoomScale="80" zoomScaleNormal="80" workbookViewId="0">
      <selection activeCell="P9" sqref="P9:P13"/>
    </sheetView>
  </sheetViews>
  <sheetFormatPr baseColWidth="10" defaultRowHeight="15" x14ac:dyDescent="0.25"/>
  <cols>
    <col min="1" max="1" width="1.7109375" customWidth="1"/>
    <col min="2" max="2" width="2.28515625" customWidth="1"/>
    <col min="3" max="3" width="17.85546875" style="10" customWidth="1"/>
    <col min="4" max="4" width="23.28515625" style="11" customWidth="1"/>
    <col min="5" max="5" width="21.85546875" style="12" customWidth="1"/>
    <col min="6" max="6" width="13.7109375" style="12" hidden="1" customWidth="1"/>
    <col min="7" max="7" width="13.140625" style="12" hidden="1" customWidth="1"/>
    <col min="8" max="8" width="14.7109375" style="12" hidden="1" customWidth="1"/>
    <col min="9" max="9" width="12.140625" style="12" hidden="1" customWidth="1"/>
    <col min="10" max="10" width="6.140625" style="13" hidden="1" customWidth="1"/>
    <col min="11" max="11" width="26.28515625" style="13" customWidth="1"/>
    <col min="12" max="12" width="19" style="14" customWidth="1"/>
    <col min="13" max="13" width="12" style="14" hidden="1" customWidth="1"/>
    <col min="14" max="14" width="14.5703125" style="14" hidden="1" customWidth="1"/>
    <col min="15" max="15" width="22.85546875" style="15" customWidth="1"/>
    <col min="16" max="16" width="18.42578125" style="13" customWidth="1"/>
    <col min="17" max="17" width="15.28515625" style="13" hidden="1" customWidth="1"/>
    <col min="18" max="36" width="7.5703125" style="13" hidden="1" customWidth="1"/>
    <col min="37" max="37" width="7.42578125" style="13" hidden="1" customWidth="1"/>
    <col min="38" max="38" width="16.140625" style="13" customWidth="1"/>
    <col min="39" max="39" width="15.7109375" style="13" customWidth="1"/>
    <col min="40" max="40" width="17.140625" style="13" customWidth="1"/>
    <col min="41" max="41" width="29.28515625" style="17" customWidth="1"/>
    <col min="42" max="42" width="11.140625" style="16" customWidth="1"/>
    <col min="43" max="49" width="15.140625" style="26" hidden="1" customWidth="1"/>
    <col min="50" max="50" width="10.140625" style="26" hidden="1" customWidth="1"/>
    <col min="51" max="51" width="13.42578125" style="26" hidden="1" customWidth="1"/>
    <col min="52" max="52" width="12.42578125" style="26" hidden="1" customWidth="1"/>
    <col min="53" max="53" width="11.5703125" style="26" hidden="1" customWidth="1"/>
    <col min="54" max="54" width="12.140625" style="26" hidden="1" customWidth="1"/>
    <col min="55" max="55" width="11.28515625" style="26" hidden="1" customWidth="1"/>
    <col min="56" max="56" width="15.28515625" style="13" hidden="1" customWidth="1"/>
    <col min="57" max="57" width="16.85546875" style="13" hidden="1" customWidth="1"/>
    <col min="58" max="58" width="13.28515625" style="18" customWidth="1"/>
    <col min="59" max="59" width="16.7109375" style="13" hidden="1" customWidth="1"/>
    <col min="60" max="60" width="13.140625" style="18" customWidth="1"/>
    <col min="61" max="61" width="14" style="13" customWidth="1"/>
    <col min="62" max="62" width="13.7109375" style="13" customWidth="1"/>
    <col min="63" max="63" width="15.85546875" style="18" customWidth="1"/>
    <col min="64" max="64" width="12.140625" style="18" customWidth="1"/>
    <col min="65" max="66" width="9.85546875" style="19" customWidth="1"/>
    <col min="67" max="67" width="24.42578125" style="14" customWidth="1"/>
    <col min="68" max="68" width="20.7109375" style="14" customWidth="1"/>
    <col min="69" max="70" width="14.42578125" style="14" customWidth="1"/>
    <col min="71" max="71" width="19" style="14" customWidth="1"/>
    <col min="72" max="72" width="22.5703125" style="14" customWidth="1"/>
    <col min="73" max="73" width="19.140625" style="14" customWidth="1"/>
    <col min="74" max="74" width="20.5703125" style="17" customWidth="1"/>
    <col min="75" max="75" width="15.7109375" style="14" customWidth="1"/>
    <col min="76" max="76" width="15.140625" style="14" customWidth="1"/>
  </cols>
  <sheetData>
    <row r="1" spans="1:711" ht="12" customHeight="1" x14ac:dyDescent="0.25">
      <c r="BW1" s="501"/>
      <c r="BX1" s="501"/>
    </row>
    <row r="2" spans="1:711" ht="32.25" customHeight="1" x14ac:dyDescent="0.25">
      <c r="O2" s="20" t="s">
        <v>46</v>
      </c>
      <c r="BW2" s="502"/>
      <c r="BX2" s="502"/>
    </row>
    <row r="3" spans="1:711" ht="12" customHeight="1" x14ac:dyDescent="0.25">
      <c r="L3" s="18"/>
      <c r="M3" s="18"/>
      <c r="N3" s="18"/>
      <c r="BW3" s="502"/>
      <c r="BX3" s="502"/>
    </row>
    <row r="4" spans="1:711" ht="14.25" customHeight="1" thickBot="1" x14ac:dyDescent="0.3">
      <c r="BW4" s="503"/>
      <c r="BX4" s="503"/>
    </row>
    <row r="5" spans="1:711" ht="20.25" customHeight="1" thickBot="1" x14ac:dyDescent="0.3">
      <c r="C5" s="504" t="s">
        <v>79</v>
      </c>
      <c r="D5" s="505"/>
      <c r="E5" s="505"/>
      <c r="F5" s="505"/>
      <c r="G5" s="505"/>
      <c r="H5" s="505"/>
      <c r="I5" s="505"/>
      <c r="J5" s="505"/>
      <c r="K5" s="505"/>
      <c r="L5" s="505"/>
      <c r="M5" s="505"/>
      <c r="N5" s="505"/>
      <c r="O5" s="506"/>
      <c r="P5" s="507" t="s">
        <v>80</v>
      </c>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9"/>
      <c r="BK5" s="477" t="s">
        <v>111</v>
      </c>
      <c r="BL5" s="510" t="s">
        <v>81</v>
      </c>
      <c r="BM5" s="513" t="s">
        <v>281</v>
      </c>
      <c r="BN5" s="513"/>
      <c r="BO5" s="513"/>
      <c r="BP5" s="513"/>
      <c r="BQ5" s="513"/>
      <c r="BR5" s="513"/>
      <c r="BS5" s="513"/>
      <c r="BT5" s="513"/>
      <c r="BU5" s="513"/>
      <c r="BV5" s="513"/>
      <c r="BW5" s="513"/>
      <c r="BX5" s="514"/>
    </row>
    <row r="6" spans="1:711" ht="19.5" customHeight="1" thickBot="1" x14ac:dyDescent="0.3">
      <c r="C6" s="517" t="s">
        <v>47</v>
      </c>
      <c r="D6" s="520" t="s">
        <v>48</v>
      </c>
      <c r="E6" s="532" t="s">
        <v>113</v>
      </c>
      <c r="F6" s="499" t="s">
        <v>155</v>
      </c>
      <c r="G6" s="499"/>
      <c r="H6" s="499"/>
      <c r="I6" s="491" t="s">
        <v>122</v>
      </c>
      <c r="J6" s="494" t="s">
        <v>3</v>
      </c>
      <c r="K6" s="494" t="s">
        <v>49</v>
      </c>
      <c r="L6" s="494" t="s">
        <v>82</v>
      </c>
      <c r="M6" s="500" t="s">
        <v>83</v>
      </c>
      <c r="N6" s="488" t="s">
        <v>123</v>
      </c>
      <c r="O6" s="535" t="s">
        <v>11</v>
      </c>
      <c r="P6" s="482" t="s">
        <v>50</v>
      </c>
      <c r="Q6" s="483"/>
      <c r="R6" s="483"/>
      <c r="S6" s="483"/>
      <c r="T6" s="483"/>
      <c r="U6" s="483"/>
      <c r="V6" s="483"/>
      <c r="W6" s="483"/>
      <c r="X6" s="483"/>
      <c r="Y6" s="483"/>
      <c r="Z6" s="483"/>
      <c r="AA6" s="483"/>
      <c r="AB6" s="483"/>
      <c r="AC6" s="483"/>
      <c r="AD6" s="483"/>
      <c r="AE6" s="483"/>
      <c r="AF6" s="483"/>
      <c r="AG6" s="483"/>
      <c r="AH6" s="483"/>
      <c r="AI6" s="483"/>
      <c r="AJ6" s="483"/>
      <c r="AK6" s="483"/>
      <c r="AL6" s="483"/>
      <c r="AM6" s="483"/>
      <c r="AN6" s="484"/>
      <c r="AO6" s="521" t="s">
        <v>156</v>
      </c>
      <c r="AP6" s="522"/>
      <c r="AQ6" s="522"/>
      <c r="AR6" s="522"/>
      <c r="AS6" s="522"/>
      <c r="AT6" s="522"/>
      <c r="AU6" s="522"/>
      <c r="AV6" s="522"/>
      <c r="AW6" s="522"/>
      <c r="AX6" s="522"/>
      <c r="AY6" s="522"/>
      <c r="AZ6" s="522"/>
      <c r="BA6" s="522"/>
      <c r="BB6" s="522"/>
      <c r="BC6" s="522"/>
      <c r="BD6" s="522"/>
      <c r="BE6" s="522"/>
      <c r="BF6" s="522"/>
      <c r="BG6" s="522"/>
      <c r="BH6" s="522"/>
      <c r="BI6" s="522"/>
      <c r="BJ6" s="523"/>
      <c r="BK6" s="478"/>
      <c r="BL6" s="511"/>
      <c r="BM6" s="515"/>
      <c r="BN6" s="515"/>
      <c r="BO6" s="515"/>
      <c r="BP6" s="515"/>
      <c r="BQ6" s="515"/>
      <c r="BR6" s="515"/>
      <c r="BS6" s="515"/>
      <c r="BT6" s="515"/>
      <c r="BU6" s="515"/>
      <c r="BV6" s="515"/>
      <c r="BW6" s="515"/>
      <c r="BX6" s="516"/>
    </row>
    <row r="7" spans="1:711" ht="45" customHeight="1" thickBot="1" x14ac:dyDescent="0.3">
      <c r="C7" s="518"/>
      <c r="D7" s="497"/>
      <c r="E7" s="533"/>
      <c r="F7" s="497" t="s">
        <v>146</v>
      </c>
      <c r="G7" s="497" t="s">
        <v>147</v>
      </c>
      <c r="H7" s="497" t="s">
        <v>145</v>
      </c>
      <c r="I7" s="492"/>
      <c r="J7" s="495"/>
      <c r="K7" s="495"/>
      <c r="L7" s="495"/>
      <c r="M7" s="495"/>
      <c r="N7" s="489"/>
      <c r="O7" s="524"/>
      <c r="P7" s="518" t="s">
        <v>51</v>
      </c>
      <c r="Q7" s="497"/>
      <c r="R7" s="497"/>
      <c r="S7" s="497"/>
      <c r="T7" s="497"/>
      <c r="U7" s="497"/>
      <c r="V7" s="497"/>
      <c r="W7" s="497"/>
      <c r="X7" s="497"/>
      <c r="Y7" s="497"/>
      <c r="Z7" s="497"/>
      <c r="AA7" s="497"/>
      <c r="AB7" s="497"/>
      <c r="AC7" s="497"/>
      <c r="AD7" s="497"/>
      <c r="AE7" s="497"/>
      <c r="AF7" s="497"/>
      <c r="AG7" s="497"/>
      <c r="AH7" s="497"/>
      <c r="AI7" s="497"/>
      <c r="AJ7" s="497"/>
      <c r="AK7" s="497"/>
      <c r="AL7" s="497"/>
      <c r="AM7" s="497"/>
      <c r="AN7" s="524"/>
      <c r="AO7" s="525" t="s">
        <v>52</v>
      </c>
      <c r="AP7" s="526" t="s">
        <v>53</v>
      </c>
      <c r="AQ7" s="79" t="s">
        <v>214</v>
      </c>
      <c r="AR7" s="79" t="s">
        <v>215</v>
      </c>
      <c r="AS7" s="79" t="s">
        <v>216</v>
      </c>
      <c r="AT7" s="79" t="s">
        <v>217</v>
      </c>
      <c r="AU7" s="79" t="s">
        <v>218</v>
      </c>
      <c r="AV7" s="79" t="s">
        <v>220</v>
      </c>
      <c r="AW7" s="79" t="s">
        <v>219</v>
      </c>
      <c r="AX7" s="537" t="s">
        <v>312</v>
      </c>
      <c r="AY7" s="539" t="s">
        <v>313</v>
      </c>
      <c r="AZ7" s="539" t="s">
        <v>314</v>
      </c>
      <c r="BA7" s="539" t="s">
        <v>316</v>
      </c>
      <c r="BB7" s="537" t="s">
        <v>317</v>
      </c>
      <c r="BC7" s="537" t="s">
        <v>315</v>
      </c>
      <c r="BD7" s="528" t="s">
        <v>114</v>
      </c>
      <c r="BE7" s="529"/>
      <c r="BF7" s="525" t="s">
        <v>54</v>
      </c>
      <c r="BG7" s="530"/>
      <c r="BH7" s="530"/>
      <c r="BI7" s="530"/>
      <c r="BJ7" s="531"/>
      <c r="BK7" s="478"/>
      <c r="BL7" s="511"/>
      <c r="BM7" s="485" t="s">
        <v>55</v>
      </c>
      <c r="BN7" s="486"/>
      <c r="BO7" s="486"/>
      <c r="BP7" s="486"/>
      <c r="BQ7" s="486"/>
      <c r="BR7" s="486"/>
      <c r="BS7" s="486"/>
      <c r="BT7" s="487"/>
      <c r="BU7" s="486" t="s">
        <v>282</v>
      </c>
      <c r="BV7" s="486"/>
      <c r="BW7" s="486"/>
      <c r="BX7" s="487"/>
    </row>
    <row r="8" spans="1:711" ht="52.5" customHeight="1" thickBot="1" x14ac:dyDescent="0.3">
      <c r="C8" s="519"/>
      <c r="D8" s="498"/>
      <c r="E8" s="534"/>
      <c r="F8" s="498"/>
      <c r="G8" s="498"/>
      <c r="H8" s="498"/>
      <c r="I8" s="493"/>
      <c r="J8" s="496"/>
      <c r="K8" s="496"/>
      <c r="L8" s="496"/>
      <c r="M8" s="496"/>
      <c r="N8" s="490"/>
      <c r="O8" s="536"/>
      <c r="P8" s="75" t="s">
        <v>12</v>
      </c>
      <c r="Q8" s="76" t="s">
        <v>84</v>
      </c>
      <c r="R8" s="71" t="s">
        <v>56</v>
      </c>
      <c r="S8" s="71" t="s">
        <v>57</v>
      </c>
      <c r="T8" s="71" t="s">
        <v>58</v>
      </c>
      <c r="U8" s="71" t="s">
        <v>59</v>
      </c>
      <c r="V8" s="71" t="s">
        <v>60</v>
      </c>
      <c r="W8" s="71" t="s">
        <v>61</v>
      </c>
      <c r="X8" s="71" t="s">
        <v>62</v>
      </c>
      <c r="Y8" s="71" t="s">
        <v>63</v>
      </c>
      <c r="Z8" s="71" t="s">
        <v>64</v>
      </c>
      <c r="AA8" s="71" t="s">
        <v>65</v>
      </c>
      <c r="AB8" s="71" t="s">
        <v>66</v>
      </c>
      <c r="AC8" s="71" t="s">
        <v>67</v>
      </c>
      <c r="AD8" s="71" t="s">
        <v>68</v>
      </c>
      <c r="AE8" s="71" t="s">
        <v>69</v>
      </c>
      <c r="AF8" s="71" t="s">
        <v>70</v>
      </c>
      <c r="AG8" s="71" t="s">
        <v>71</v>
      </c>
      <c r="AH8" s="71" t="s">
        <v>72</v>
      </c>
      <c r="AI8" s="71" t="s">
        <v>73</v>
      </c>
      <c r="AJ8" s="71" t="s">
        <v>283</v>
      </c>
      <c r="AK8" s="72" t="s">
        <v>74</v>
      </c>
      <c r="AL8" s="27" t="s">
        <v>13</v>
      </c>
      <c r="AM8" s="76" t="s">
        <v>85</v>
      </c>
      <c r="AN8" s="99" t="s">
        <v>75</v>
      </c>
      <c r="AO8" s="519"/>
      <c r="AP8" s="527"/>
      <c r="AQ8" s="80" t="s">
        <v>129</v>
      </c>
      <c r="AR8" s="80" t="s">
        <v>128</v>
      </c>
      <c r="AS8" s="80" t="s">
        <v>127</v>
      </c>
      <c r="AT8" s="80" t="s">
        <v>221</v>
      </c>
      <c r="AU8" s="80" t="s">
        <v>130</v>
      </c>
      <c r="AV8" s="80" t="s">
        <v>131</v>
      </c>
      <c r="AW8" s="80" t="s">
        <v>132</v>
      </c>
      <c r="AX8" s="538"/>
      <c r="AY8" s="538"/>
      <c r="AZ8" s="538"/>
      <c r="BA8" s="538"/>
      <c r="BB8" s="538"/>
      <c r="BC8" s="538"/>
      <c r="BD8" s="77" t="s">
        <v>12</v>
      </c>
      <c r="BE8" s="146" t="s">
        <v>13</v>
      </c>
      <c r="BF8" s="75" t="s">
        <v>12</v>
      </c>
      <c r="BG8" s="76" t="s">
        <v>86</v>
      </c>
      <c r="BH8" s="76" t="s">
        <v>13</v>
      </c>
      <c r="BI8" s="76" t="s">
        <v>87</v>
      </c>
      <c r="BJ8" s="99" t="s">
        <v>75</v>
      </c>
      <c r="BK8" s="479"/>
      <c r="BL8" s="512"/>
      <c r="BM8" s="133" t="s">
        <v>107</v>
      </c>
      <c r="BN8" s="128" t="s">
        <v>108</v>
      </c>
      <c r="BO8" s="129" t="s">
        <v>133</v>
      </c>
      <c r="BP8" s="130" t="s">
        <v>279</v>
      </c>
      <c r="BQ8" s="130" t="s">
        <v>109</v>
      </c>
      <c r="BR8" s="130" t="s">
        <v>110</v>
      </c>
      <c r="BS8" s="130" t="s">
        <v>134</v>
      </c>
      <c r="BT8" s="131" t="s">
        <v>78</v>
      </c>
      <c r="BU8" s="132" t="s">
        <v>77</v>
      </c>
      <c r="BV8" s="130" t="s">
        <v>76</v>
      </c>
      <c r="BW8" s="130" t="s">
        <v>280</v>
      </c>
      <c r="BX8" s="131" t="s">
        <v>78</v>
      </c>
    </row>
    <row r="9" spans="1:711" s="24" customFormat="1" ht="100.5" customHeight="1" x14ac:dyDescent="0.25">
      <c r="A9"/>
      <c r="B9"/>
      <c r="C9" s="417" t="s">
        <v>385</v>
      </c>
      <c r="D9" s="473" t="s">
        <v>345</v>
      </c>
      <c r="E9" s="560" t="s">
        <v>386</v>
      </c>
      <c r="F9" s="145"/>
      <c r="G9" s="74"/>
      <c r="H9" s="74"/>
      <c r="I9" s="74"/>
      <c r="J9" s="404" t="s">
        <v>94</v>
      </c>
      <c r="K9" s="544" t="s">
        <v>392</v>
      </c>
      <c r="L9" s="546" t="s">
        <v>393</v>
      </c>
      <c r="M9" s="475"/>
      <c r="N9" s="29"/>
      <c r="O9" s="561" t="s">
        <v>354</v>
      </c>
      <c r="P9" s="421" t="s">
        <v>88</v>
      </c>
      <c r="Q9" s="276">
        <v>3</v>
      </c>
      <c r="R9" s="327">
        <v>1</v>
      </c>
      <c r="S9" s="327">
        <v>1</v>
      </c>
      <c r="T9" s="327">
        <v>1</v>
      </c>
      <c r="U9" s="327">
        <v>1</v>
      </c>
      <c r="V9" s="327">
        <v>1</v>
      </c>
      <c r="W9" s="327">
        <v>1</v>
      </c>
      <c r="X9" s="327">
        <v>0</v>
      </c>
      <c r="Y9" s="327">
        <v>0</v>
      </c>
      <c r="Z9" s="327">
        <v>1</v>
      </c>
      <c r="AA9" s="327">
        <v>1</v>
      </c>
      <c r="AB9" s="327">
        <v>1</v>
      </c>
      <c r="AC9" s="327">
        <v>1</v>
      </c>
      <c r="AD9" s="327">
        <v>1</v>
      </c>
      <c r="AE9" s="327">
        <v>0</v>
      </c>
      <c r="AF9" s="327">
        <v>1</v>
      </c>
      <c r="AG9" s="327">
        <v>0</v>
      </c>
      <c r="AH9" s="327">
        <v>1</v>
      </c>
      <c r="AI9" s="327">
        <v>1</v>
      </c>
      <c r="AJ9" s="327">
        <v>0</v>
      </c>
      <c r="AK9" s="327">
        <f>SUM(R9:AJ9)</f>
        <v>14</v>
      </c>
      <c r="AL9" s="471" t="str">
        <f>IF($AK9&lt;6,"3. Moderado",IF($AK9&lt;12,"4. Mayor",IF($AK9&gt;11,"5. Catastrófico")))</f>
        <v>5. Catastrófico</v>
      </c>
      <c r="AM9" s="414">
        <v>5</v>
      </c>
      <c r="AN9" s="280" t="str">
        <f>IF(Q9+AM9=0," ",IF(OR(AND(Q9=1,AM9=1),AND(Q9=1,AM9=2),AND(Q9=2,AM9=2),AND(Q9=2,AM9=1),AND(Q9=3,AM9=1)),"Bajo",IF(OR(AND(Q9=1,AM9=3),AND(Q9=2,AM9=3),AND(Q9=3,AM9=2),AND(Q9=4,AM9=1)),"Moderado",IF(OR(AND(Q9=1,AM9=4),AND(Q9=2,AM9=4),AND(Q9=3,AM9=3),AND(Q9=4,AM9=2),AND(Q9=4,AM9=3),AND(Q9=5,AM9=1),AND(Q9=5,AM9=2)),"Alto",IF(OR(AND(Q9=2,AM9=5),AND(Q9=3,AM9=5),AND(Q9=3,AM9=4),AND(Q9=4,AM9=4),AND(Q9=4,AM9=5),AND(Q9=5,AM9=3),AND(Q9=5,AM9=4),AND(Q9=1,AM9=5),AND(Q9=5,AM9=5)),"Extremo","")))))</f>
        <v>Extremo</v>
      </c>
      <c r="AO9" s="220"/>
      <c r="AP9" s="44" t="s">
        <v>6</v>
      </c>
      <c r="AQ9" s="45">
        <v>15</v>
      </c>
      <c r="AR9" s="45">
        <v>15</v>
      </c>
      <c r="AS9" s="45">
        <v>15</v>
      </c>
      <c r="AT9" s="45">
        <v>15</v>
      </c>
      <c r="AU9" s="45">
        <v>15</v>
      </c>
      <c r="AV9" s="45">
        <v>15</v>
      </c>
      <c r="AW9" s="45">
        <v>5</v>
      </c>
      <c r="AX9" s="553">
        <f t="shared" ref="AX9:AX13" si="0">SUM(AQ9:AW9)</f>
        <v>95</v>
      </c>
      <c r="AY9" s="553" t="s">
        <v>256</v>
      </c>
      <c r="AZ9" s="553" t="s">
        <v>256</v>
      </c>
      <c r="BA9" s="553">
        <v>100</v>
      </c>
      <c r="BB9" s="282">
        <f>AVERAGE(BA9:BA13)</f>
        <v>75</v>
      </c>
      <c r="BC9" s="285" t="s">
        <v>4</v>
      </c>
      <c r="BD9" s="288"/>
      <c r="BE9" s="480"/>
      <c r="BF9" s="421"/>
      <c r="BG9" s="276"/>
      <c r="BH9" s="276"/>
      <c r="BI9" s="276"/>
      <c r="BJ9" s="308" t="str">
        <f>IF(BG9+BI9=0," ",IF(OR(AND(BG9=1,BI9=1),AND(BG9=1,BI9=2),AND(BG9=2,BI9=2),AND(BG9=2,BI9=1),AND(BG9=3,BI9=1)),"Bajo",IF(OR(AND(BG9=1,BI9=3),AND(BG9=2,BI9=3),AND(BG9=3,BI9=2),AND(BG9=4,BI9=1)),"Moderado",IF(OR(AND(BG9=1,BI9=4),AND(BG9=2,BI9=4),AND(BG9=3,BI9=3),AND(BG9=4,BI9=2),AND(BG9=4,BI9=3),AND(BG9=5,BI9=1),AND(BG9=5,BI9=2)),"Alto",IF(OR(AND(BG9=2,BI9=5),AND(BG9=1,BI9=5),AND(BG9=3,BI9=5),AND(BG9=3,BI9=4),AND(BG9=4,BI9=4),AND(BG9=4,BI9=5),AND(BG9=5,BI9=3),AND(BG9=5,BI9=4),AND(BG9=5,BI9=5)),"Extremo","")))))</f>
        <v xml:space="preserve"> </v>
      </c>
      <c r="BK9" s="302" t="s">
        <v>391</v>
      </c>
      <c r="BL9" s="302" t="s">
        <v>120</v>
      </c>
      <c r="BM9" s="134"/>
      <c r="BN9" s="57"/>
      <c r="BO9" s="168"/>
      <c r="BP9" s="58"/>
      <c r="BQ9" s="58"/>
      <c r="BR9" s="58"/>
      <c r="BS9" s="58"/>
      <c r="BT9" s="135"/>
      <c r="BU9" s="65"/>
      <c r="BV9" s="59"/>
      <c r="BW9" s="60"/>
      <c r="BX9" s="61"/>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103.5" customHeight="1" x14ac:dyDescent="0.25">
      <c r="A10"/>
      <c r="B10"/>
      <c r="C10" s="399"/>
      <c r="D10" s="474"/>
      <c r="E10" s="560" t="s">
        <v>387</v>
      </c>
      <c r="F10" s="32"/>
      <c r="G10" s="74"/>
      <c r="H10" s="74"/>
      <c r="I10" s="32"/>
      <c r="J10" s="404"/>
      <c r="K10" s="545"/>
      <c r="L10" s="547"/>
      <c r="M10" s="475"/>
      <c r="O10" s="562"/>
      <c r="P10" s="295"/>
      <c r="Q10" s="277"/>
      <c r="R10" s="300"/>
      <c r="S10" s="300"/>
      <c r="T10" s="300"/>
      <c r="U10" s="300"/>
      <c r="V10" s="300"/>
      <c r="W10" s="300"/>
      <c r="X10" s="300"/>
      <c r="Y10" s="300"/>
      <c r="Z10" s="300"/>
      <c r="AA10" s="300"/>
      <c r="AB10" s="300"/>
      <c r="AC10" s="300"/>
      <c r="AD10" s="300"/>
      <c r="AE10" s="300"/>
      <c r="AF10" s="300"/>
      <c r="AG10" s="300"/>
      <c r="AH10" s="300"/>
      <c r="AI10" s="300"/>
      <c r="AJ10" s="300"/>
      <c r="AK10" s="300"/>
      <c r="AL10" s="472"/>
      <c r="AM10" s="415"/>
      <c r="AN10" s="280"/>
      <c r="AO10" s="221"/>
      <c r="AP10" s="21" t="s">
        <v>6</v>
      </c>
      <c r="AQ10" s="33"/>
      <c r="AR10" s="33"/>
      <c r="AS10" s="33"/>
      <c r="AT10" s="33"/>
      <c r="AU10" s="33"/>
      <c r="AV10" s="33"/>
      <c r="AW10" s="33"/>
      <c r="AX10" s="30">
        <f t="shared" si="0"/>
        <v>0</v>
      </c>
      <c r="AY10" s="30"/>
      <c r="AZ10" s="30"/>
      <c r="BA10" s="30">
        <v>50</v>
      </c>
      <c r="BB10" s="283"/>
      <c r="BC10" s="286"/>
      <c r="BD10" s="289"/>
      <c r="BE10" s="481"/>
      <c r="BF10" s="295"/>
      <c r="BG10" s="277"/>
      <c r="BH10" s="277"/>
      <c r="BI10" s="277"/>
      <c r="BJ10" s="309"/>
      <c r="BK10" s="303"/>
      <c r="BL10" s="303"/>
      <c r="BM10" s="136"/>
      <c r="BN10" s="22"/>
      <c r="BO10" s="167"/>
      <c r="BP10" s="23"/>
      <c r="BQ10" s="23"/>
      <c r="BR10" s="23"/>
      <c r="BS10" s="23"/>
      <c r="BT10" s="137"/>
      <c r="BU10" s="66"/>
      <c r="BV10" s="34"/>
      <c r="BW10" s="35"/>
      <c r="BX10" s="36"/>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93" customHeight="1" x14ac:dyDescent="0.25">
      <c r="A11"/>
      <c r="B11"/>
      <c r="C11" s="399"/>
      <c r="D11" s="474"/>
      <c r="E11" s="560" t="s">
        <v>388</v>
      </c>
      <c r="F11" s="32"/>
      <c r="G11" s="74"/>
      <c r="H11" s="74"/>
      <c r="I11" s="32"/>
      <c r="J11" s="404"/>
      <c r="K11" s="545"/>
      <c r="L11" s="547"/>
      <c r="M11" s="475"/>
      <c r="O11" s="562"/>
      <c r="P11" s="295"/>
      <c r="Q11" s="277"/>
      <c r="R11" s="300"/>
      <c r="S11" s="300"/>
      <c r="T11" s="300"/>
      <c r="U11" s="300"/>
      <c r="V11" s="300"/>
      <c r="W11" s="300"/>
      <c r="X11" s="300"/>
      <c r="Y11" s="300"/>
      <c r="Z11" s="300"/>
      <c r="AA11" s="300"/>
      <c r="AB11" s="300"/>
      <c r="AC11" s="300"/>
      <c r="AD11" s="300"/>
      <c r="AE11" s="300"/>
      <c r="AF11" s="300"/>
      <c r="AG11" s="300"/>
      <c r="AH11" s="300"/>
      <c r="AI11" s="300"/>
      <c r="AJ11" s="300"/>
      <c r="AK11" s="300"/>
      <c r="AL11" s="472"/>
      <c r="AM11" s="415"/>
      <c r="AN11" s="280"/>
      <c r="AO11" s="221"/>
      <c r="AP11" s="21" t="s">
        <v>6</v>
      </c>
      <c r="AQ11" s="33"/>
      <c r="AR11" s="33"/>
      <c r="AS11" s="33"/>
      <c r="AT11" s="33"/>
      <c r="AU11" s="33"/>
      <c r="AV11" s="33"/>
      <c r="AW11" s="33"/>
      <c r="AX11" s="30">
        <f t="shared" si="0"/>
        <v>0</v>
      </c>
      <c r="AY11" s="30"/>
      <c r="AZ11" s="30"/>
      <c r="BA11" s="30"/>
      <c r="BB11" s="283"/>
      <c r="BC11" s="286"/>
      <c r="BD11" s="289"/>
      <c r="BE11" s="481"/>
      <c r="BF11" s="295"/>
      <c r="BG11" s="277"/>
      <c r="BH11" s="277"/>
      <c r="BI11" s="277"/>
      <c r="BJ11" s="309"/>
      <c r="BK11" s="303"/>
      <c r="BL11" s="303"/>
      <c r="BM11" s="136"/>
      <c r="BN11" s="22"/>
      <c r="BO11" s="169"/>
      <c r="BP11" s="31"/>
      <c r="BQ11" s="31"/>
      <c r="BR11" s="31"/>
      <c r="BS11" s="31"/>
      <c r="BT11" s="137"/>
      <c r="BU11" s="66"/>
      <c r="BV11" s="34"/>
      <c r="BW11" s="35"/>
      <c r="BX11" s="36"/>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93" customHeight="1" x14ac:dyDescent="0.25">
      <c r="A12"/>
      <c r="B12"/>
      <c r="C12" s="399"/>
      <c r="D12" s="474"/>
      <c r="E12" s="559" t="s">
        <v>389</v>
      </c>
      <c r="F12" s="541"/>
      <c r="G12" s="256"/>
      <c r="H12" s="256"/>
      <c r="I12" s="541"/>
      <c r="J12" s="404"/>
      <c r="K12" s="545"/>
      <c r="L12" s="547"/>
      <c r="M12" s="475"/>
      <c r="N12" s="542"/>
      <c r="O12" s="562"/>
      <c r="P12" s="295"/>
      <c r="Q12" s="277"/>
      <c r="R12" s="300"/>
      <c r="S12" s="300"/>
      <c r="T12" s="300"/>
      <c r="U12" s="300"/>
      <c r="V12" s="300"/>
      <c r="W12" s="300"/>
      <c r="X12" s="300"/>
      <c r="Y12" s="300"/>
      <c r="Z12" s="300"/>
      <c r="AA12" s="300"/>
      <c r="AB12" s="300"/>
      <c r="AC12" s="300"/>
      <c r="AD12" s="300"/>
      <c r="AE12" s="300"/>
      <c r="AF12" s="300"/>
      <c r="AG12" s="300"/>
      <c r="AH12" s="300"/>
      <c r="AI12" s="300"/>
      <c r="AJ12" s="300"/>
      <c r="AK12" s="300"/>
      <c r="AL12" s="472"/>
      <c r="AM12" s="415"/>
      <c r="AN12" s="280"/>
      <c r="AO12" s="543"/>
      <c r="AP12" s="21" t="s">
        <v>6</v>
      </c>
      <c r="AQ12" s="29"/>
      <c r="AR12" s="29"/>
      <c r="AS12" s="29"/>
      <c r="AT12" s="29"/>
      <c r="AU12" s="29"/>
      <c r="AV12" s="29"/>
      <c r="AW12" s="29"/>
      <c r="AX12" s="255"/>
      <c r="AY12" s="255"/>
      <c r="AZ12" s="255"/>
      <c r="BA12" s="255"/>
      <c r="BB12" s="283"/>
      <c r="BC12" s="286"/>
      <c r="BD12" s="289"/>
      <c r="BE12" s="481"/>
      <c r="BF12" s="295"/>
      <c r="BG12" s="277"/>
      <c r="BH12" s="277"/>
      <c r="BI12" s="277"/>
      <c r="BJ12" s="309"/>
      <c r="BK12" s="303"/>
      <c r="BL12" s="303"/>
      <c r="BM12" s="136"/>
      <c r="BN12" s="22"/>
      <c r="BO12" s="169"/>
      <c r="BP12" s="31"/>
      <c r="BQ12" s="31"/>
      <c r="BR12" s="31"/>
      <c r="BS12" s="31"/>
      <c r="BT12" s="137"/>
      <c r="BU12" s="66"/>
      <c r="BV12" s="34"/>
      <c r="BW12" s="35"/>
      <c r="BX12" s="36"/>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92.25" customHeight="1" thickBot="1" x14ac:dyDescent="0.3">
      <c r="A13"/>
      <c r="B13"/>
      <c r="C13" s="548"/>
      <c r="D13" s="549"/>
      <c r="E13" s="558" t="s">
        <v>390</v>
      </c>
      <c r="F13" s="47"/>
      <c r="G13" s="47"/>
      <c r="H13" s="47"/>
      <c r="I13" s="47"/>
      <c r="J13" s="404"/>
      <c r="K13" s="545"/>
      <c r="L13" s="547"/>
      <c r="M13" s="475"/>
      <c r="N13" s="78"/>
      <c r="O13" s="563"/>
      <c r="P13" s="550"/>
      <c r="Q13" s="278"/>
      <c r="R13" s="328"/>
      <c r="S13" s="328"/>
      <c r="T13" s="328"/>
      <c r="U13" s="328"/>
      <c r="V13" s="328"/>
      <c r="W13" s="328"/>
      <c r="X13" s="328"/>
      <c r="Y13" s="328"/>
      <c r="Z13" s="328"/>
      <c r="AA13" s="328"/>
      <c r="AB13" s="328"/>
      <c r="AC13" s="328"/>
      <c r="AD13" s="328"/>
      <c r="AE13" s="328"/>
      <c r="AF13" s="328"/>
      <c r="AG13" s="328"/>
      <c r="AH13" s="328"/>
      <c r="AI13" s="328"/>
      <c r="AJ13" s="328"/>
      <c r="AK13" s="328"/>
      <c r="AL13" s="551"/>
      <c r="AM13" s="552"/>
      <c r="AN13" s="280"/>
      <c r="AO13" s="170"/>
      <c r="AP13" s="21" t="s">
        <v>6</v>
      </c>
      <c r="AQ13" s="29"/>
      <c r="AR13" s="29"/>
      <c r="AS13" s="29"/>
      <c r="AT13" s="29"/>
      <c r="AU13" s="29"/>
      <c r="AV13" s="29"/>
      <c r="AW13" s="29"/>
      <c r="AX13" s="159">
        <f t="shared" si="0"/>
        <v>0</v>
      </c>
      <c r="AY13" s="159"/>
      <c r="AZ13" s="159"/>
      <c r="BA13" s="159"/>
      <c r="BB13" s="554"/>
      <c r="BC13" s="555"/>
      <c r="BD13" s="289"/>
      <c r="BE13" s="481"/>
      <c r="BF13" s="550"/>
      <c r="BG13" s="278"/>
      <c r="BH13" s="278"/>
      <c r="BI13" s="278"/>
      <c r="BJ13" s="556"/>
      <c r="BK13" s="557"/>
      <c r="BL13" s="557"/>
      <c r="BM13" s="136"/>
      <c r="BN13" s="22"/>
      <c r="BO13" s="167"/>
      <c r="BP13" s="31"/>
      <c r="BQ13" s="31"/>
      <c r="BR13" s="31"/>
      <c r="BS13" s="31"/>
      <c r="BT13" s="137"/>
      <c r="BU13" s="66"/>
      <c r="BV13" s="34"/>
      <c r="BW13" s="35"/>
      <c r="BX13" s="36"/>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x14ac:dyDescent="0.25">
      <c r="BF14" s="13"/>
      <c r="BH14" s="13"/>
      <c r="BK14" s="13"/>
      <c r="BL14" s="13"/>
      <c r="BM14" s="25"/>
      <c r="BN14" s="25"/>
    </row>
    <row r="15" spans="1:711" s="1" customFormat="1" ht="19.5" x14ac:dyDescent="0.25">
      <c r="D15" s="214" t="s">
        <v>5</v>
      </c>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39"/>
      <c r="AN15" s="39"/>
      <c r="AQ15" s="40"/>
      <c r="AR15" s="40"/>
      <c r="AS15" s="40"/>
      <c r="AT15" s="40"/>
      <c r="AU15" s="40"/>
      <c r="AV15" s="40"/>
      <c r="AW15" s="40"/>
      <c r="AX15" s="40"/>
      <c r="AY15" s="40"/>
      <c r="AZ15" s="40"/>
      <c r="BA15" s="40"/>
      <c r="BB15" s="40"/>
      <c r="BC15" s="40"/>
      <c r="BG15" s="5"/>
      <c r="BI15" s="5"/>
      <c r="BJ15" s="5"/>
    </row>
    <row r="16" spans="1:711" s="1" customFormat="1" ht="15" customHeight="1" x14ac:dyDescent="0.25">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39"/>
      <c r="AN16" s="39"/>
      <c r="AQ16" s="40"/>
      <c r="AR16" s="40"/>
      <c r="AS16" s="40"/>
      <c r="AT16" s="40"/>
      <c r="AU16" s="40"/>
      <c r="AV16" s="40"/>
      <c r="AW16" s="40"/>
      <c r="AX16" s="40"/>
      <c r="AY16" s="40"/>
      <c r="AZ16" s="40"/>
      <c r="BA16" s="40"/>
      <c r="BB16" s="40"/>
      <c r="BC16" s="40"/>
      <c r="BG16" s="5"/>
      <c r="BI16" s="5"/>
      <c r="BJ16" s="5"/>
    </row>
  </sheetData>
  <dataConsolidate/>
  <mergeCells count="83">
    <mergeCell ref="BI9:BI13"/>
    <mergeCell ref="BJ9:BJ13"/>
    <mergeCell ref="BU7:BX7"/>
    <mergeCell ref="AN9:AN13"/>
    <mergeCell ref="AX7:AX8"/>
    <mergeCell ref="AY7:AY8"/>
    <mergeCell ref="AZ7:AZ8"/>
    <mergeCell ref="BA7:BA8"/>
    <mergeCell ref="BB7:BB8"/>
    <mergeCell ref="BC7:BC8"/>
    <mergeCell ref="BB9:BB13"/>
    <mergeCell ref="BC9:BC13"/>
    <mergeCell ref="C9:C13"/>
    <mergeCell ref="D9:D13"/>
    <mergeCell ref="J9:J13"/>
    <mergeCell ref="L9:L13"/>
    <mergeCell ref="BW1:BX1"/>
    <mergeCell ref="BW2:BW3"/>
    <mergeCell ref="BX2:BX3"/>
    <mergeCell ref="BW4:BX4"/>
    <mergeCell ref="C5:O5"/>
    <mergeCell ref="P5:BJ5"/>
    <mergeCell ref="BL5:BL8"/>
    <mergeCell ref="BM5:BX6"/>
    <mergeCell ref="C6:C8"/>
    <mergeCell ref="D6:D8"/>
    <mergeCell ref="AO6:BJ6"/>
    <mergeCell ref="P7:AN7"/>
    <mergeCell ref="AO7:AO8"/>
    <mergeCell ref="AP7:AP8"/>
    <mergeCell ref="BD7:BE7"/>
    <mergeCell ref="BF7:BJ7"/>
    <mergeCell ref="E6:E8"/>
    <mergeCell ref="O6:O8"/>
    <mergeCell ref="P6:AN6"/>
    <mergeCell ref="BM7:BT7"/>
    <mergeCell ref="N6:N8"/>
    <mergeCell ref="I6:I8"/>
    <mergeCell ref="J6:J8"/>
    <mergeCell ref="K6:K8"/>
    <mergeCell ref="F7:F8"/>
    <mergeCell ref="G7:G8"/>
    <mergeCell ref="H7:H8"/>
    <mergeCell ref="F6:H6"/>
    <mergeCell ref="L6:L8"/>
    <mergeCell ref="M6:M8"/>
    <mergeCell ref="O9:O13"/>
    <mergeCell ref="K9:K13"/>
    <mergeCell ref="P9:P13"/>
    <mergeCell ref="Q9:Q13"/>
    <mergeCell ref="AM9:AM13"/>
    <mergeCell ref="AH9:AH13"/>
    <mergeCell ref="AJ9:AJ13"/>
    <mergeCell ref="AK9:AK13"/>
    <mergeCell ref="AI9:AI13"/>
    <mergeCell ref="V9:V13"/>
    <mergeCell ref="W9:W13"/>
    <mergeCell ref="X9:X13"/>
    <mergeCell ref="Y9:Y13"/>
    <mergeCell ref="Z9:Z13"/>
    <mergeCell ref="AA9:AA13"/>
    <mergeCell ref="AB9:AB13"/>
    <mergeCell ref="AC9:AC13"/>
    <mergeCell ref="AD9:AD13"/>
    <mergeCell ref="AE9:AE13"/>
    <mergeCell ref="AL9:AL13"/>
    <mergeCell ref="AF9:AF13"/>
    <mergeCell ref="AG9:AG13"/>
    <mergeCell ref="E15:AL15"/>
    <mergeCell ref="D16:AL16"/>
    <mergeCell ref="BK5:BK8"/>
    <mergeCell ref="BL9:BL13"/>
    <mergeCell ref="M9:M13"/>
    <mergeCell ref="BK9:BK13"/>
    <mergeCell ref="BF9:BF13"/>
    <mergeCell ref="BH9:BH13"/>
    <mergeCell ref="BE9:BE13"/>
    <mergeCell ref="BD9:BD13"/>
    <mergeCell ref="BG9:BG13"/>
    <mergeCell ref="R9:R13"/>
    <mergeCell ref="S9:S13"/>
    <mergeCell ref="T9:T13"/>
    <mergeCell ref="U9:U13"/>
  </mergeCells>
  <conditionalFormatting sqref="BK9:BL9">
    <cfRule type="containsBlanks" dxfId="18" priority="97">
      <formula>LEN(TRIM(BK9))=0</formula>
    </cfRule>
    <cfRule type="containsText" dxfId="17" priority="98" operator="containsText" text="extrema">
      <formula>NOT(ISERROR(SEARCH("extrema",BK9)))</formula>
    </cfRule>
    <cfRule type="containsText" dxfId="16" priority="99" operator="containsText" text="alta">
      <formula>NOT(ISERROR(SEARCH("alta",BK9)))</formula>
    </cfRule>
    <cfRule type="containsText" dxfId="15" priority="100" operator="containsText" text="moderada">
      <formula>NOT(ISERROR(SEARCH("moderada",BK9)))</formula>
    </cfRule>
    <cfRule type="containsText" dxfId="14" priority="101" operator="containsText" text="baja">
      <formula>NOT(ISERROR(SEARCH("baja",BK9)))</formula>
    </cfRule>
  </conditionalFormatting>
  <conditionalFormatting sqref="AN9">
    <cfRule type="containsBlanks" dxfId="13" priority="95">
      <formula>LEN(TRIM(AN9))=0</formula>
    </cfRule>
    <cfRule type="containsText" dxfId="12" priority="96" operator="containsText" text="alto">
      <formula>NOT(ISERROR(SEARCH("alto",AN9)))</formula>
    </cfRule>
  </conditionalFormatting>
  <conditionalFormatting sqref="BJ9">
    <cfRule type="containsBlanks" dxfId="11" priority="85">
      <formula>LEN(TRIM(BJ9))=0</formula>
    </cfRule>
    <cfRule type="containsText" dxfId="10" priority="86" operator="containsText" text="alto">
      <formula>NOT(ISERROR(SEARCH("alto",BJ9)))</formula>
    </cfRule>
  </conditionalFormatting>
  <conditionalFormatting sqref="AN9">
    <cfRule type="containsText" dxfId="9" priority="251" operator="containsText" text="Extremo">
      <formula>NOT(ISERROR(SEARCH("Extremo",AN9)))</formula>
    </cfRule>
    <cfRule type="containsText" dxfId="8" priority="252" operator="containsText" text="Bajo">
      <formula>NOT(ISERROR(SEARCH("Bajo",AN9)))</formula>
    </cfRule>
    <cfRule type="containsText" dxfId="7" priority="253" operator="containsText" text="Moderado">
      <formula>NOT(ISERROR(SEARCH("Moderado",AN9)))</formula>
    </cfRule>
    <cfRule type="containsText" dxfId="6" priority="254" operator="containsText" text="Alto">
      <formula>NOT(ISERROR(SEARCH("Alto",AN9)))</formula>
    </cfRule>
    <cfRule type="containsText" dxfId="5" priority="255" operator="containsText" text="Extremo">
      <formula>NOT(ISERROR(SEARCH("Extremo",AN9)))</formula>
    </cfRule>
    <cfRule type="colorScale" priority="256">
      <colorScale>
        <cfvo type="min"/>
        <cfvo type="percentile" val="50"/>
        <cfvo type="max"/>
        <color rgb="FF5A8AC6"/>
        <color rgb="FFFFEB84"/>
        <color rgb="FFF8696B"/>
      </colorScale>
    </cfRule>
  </conditionalFormatting>
  <conditionalFormatting sqref="BJ9">
    <cfRule type="containsText" dxfId="4" priority="257" operator="containsText" text="Extremo">
      <formula>NOT(ISERROR(SEARCH("Extremo",BJ9)))</formula>
    </cfRule>
    <cfRule type="containsText" dxfId="3" priority="258" operator="containsText" text="Bajo">
      <formula>NOT(ISERROR(SEARCH("Bajo",BJ9)))</formula>
    </cfRule>
    <cfRule type="containsText" dxfId="2" priority="259" operator="containsText" text="Moderado">
      <formula>NOT(ISERROR(SEARCH("Moderado",BJ9)))</formula>
    </cfRule>
    <cfRule type="containsText" dxfId="1" priority="260" operator="containsText" text="Alto">
      <formula>NOT(ISERROR(SEARCH("Alto",BJ9)))</formula>
    </cfRule>
    <cfRule type="containsText" dxfId="0" priority="261" operator="containsText" text="Extremo">
      <formula>NOT(ISERROR(SEARCH("Extremo",BJ9)))</formula>
    </cfRule>
    <cfRule type="colorScale" priority="262">
      <colorScale>
        <cfvo type="min"/>
        <cfvo type="percentile" val="50"/>
        <cfvo type="max"/>
        <color rgb="FF5A8AC6"/>
        <color rgb="FFFFEB84"/>
        <color rgb="FFF8696B"/>
      </colorScale>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Criterios!$I$3:$I$7</xm:f>
          </x14:formula1>
          <xm:sqref>AM9 BI9</xm:sqref>
        </x14:dataValidation>
        <x14:dataValidation type="list" allowBlank="1" showInputMessage="1" showErrorMessage="1">
          <x14:formula1>
            <xm:f>Criterios!$G$3:$G$7</xm:f>
          </x14:formula1>
          <xm:sqref>Q9 BG9</xm:sqref>
        </x14:dataValidation>
        <x14:dataValidation type="list" allowBlank="1" showInputMessage="1" showErrorMessage="1">
          <x14:formula1>
            <xm:f>Criterios!$H$3:$H$7</xm:f>
          </x14:formula1>
          <xm:sqref>BH9</xm:sqref>
        </x14:dataValidation>
        <x14:dataValidation type="list" allowBlank="1" showInputMessage="1" showErrorMessage="1">
          <x14:formula1>
            <xm:f>Criterios!$F$3:$F$7</xm:f>
          </x14:formula1>
          <xm:sqref>P9 BF9</xm:sqref>
        </x14:dataValidation>
        <x14:dataValidation type="list" allowBlank="1" showInputMessage="1" showErrorMessage="1">
          <x14:formula1>
            <xm:f>Criterios!$M$3:$M$5</xm:f>
          </x14:formula1>
          <xm:sqref>BD9:BE9</xm:sqref>
        </x14:dataValidation>
        <x14:dataValidation type="list" allowBlank="1" showInputMessage="1" showErrorMessage="1">
          <x14:formula1>
            <xm:f>Criterios!$N$3:$N$6</xm:f>
          </x14:formula1>
          <xm:sqref>BL9</xm:sqref>
        </x14:dataValidation>
        <x14:dataValidation type="list" allowBlank="1" showInputMessage="1" showErrorMessage="1">
          <x14:formula1>
            <xm:f>Criterios!$H$3:$H$5</xm:f>
          </x14:formula1>
          <xm:sqref>AL9</xm:sqref>
        </x14:dataValidation>
        <x14:dataValidation type="list" allowBlank="1" showInputMessage="1" showErrorMessage="1">
          <x14:formula1>
            <xm:f>'Solidez de los controles'!$C$5:$C$7</xm:f>
          </x14:formula1>
          <xm:sqref>BC9 AY9:AZ13</xm:sqref>
        </x14:dataValidation>
        <x14:dataValidation type="list" allowBlank="1" showInputMessage="1" showErrorMessage="1">
          <x14:formula1>
            <xm:f>Criterios!$A$14</xm:f>
          </x14:formula1>
          <xm:sqref>M9</xm:sqref>
        </x14:dataValidation>
        <x14:dataValidation type="list" allowBlank="1" showInputMessage="1" showErrorMessage="1">
          <x14:formula1>
            <xm:f>Criterios!$K$3:$K$5</xm:f>
          </x14:formula1>
          <xm:sqref>AP9:AP13</xm:sqref>
        </x14:dataValidation>
        <x14:dataValidation type="list" allowBlank="1" showInputMessage="1" showErrorMessage="1">
          <x14:formula1>
            <xm:f>Criterios!$B$3:$B$9</xm:f>
          </x14:formula1>
          <xm:sqref>F9:F13</xm:sqref>
        </x14:dataValidation>
        <x14:dataValidation type="list" allowBlank="1" showInputMessage="1" showErrorMessage="1">
          <x14:formula1>
            <xm:f>Criterios!$C$3:$C$9</xm:f>
          </x14:formula1>
          <xm:sqref>G9:G13</xm:sqref>
        </x14:dataValidation>
        <x14:dataValidation type="list" allowBlank="1" showInputMessage="1" showErrorMessage="1">
          <x14:formula1>
            <xm:f>Criterios!$D$3:$D$10</xm:f>
          </x14:formula1>
          <xm:sqref>H9:H13</xm:sqref>
        </x14:dataValidation>
        <x14:dataValidation type="list" allowBlank="1" showInputMessage="1" showErrorMessage="1">
          <x14:formula1>
            <xm:f>'Solidez de los controles'!$H$11:$H$13</xm:f>
          </x14:formula1>
          <xm:sqref>BA9:BA13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zoomScale="90" zoomScaleNormal="90" workbookViewId="0">
      <selection activeCell="AAM14" sqref="AAM14"/>
    </sheetView>
  </sheetViews>
  <sheetFormatPr baseColWidth="10" defaultColWidth="11.42578125" defaultRowHeight="15" x14ac:dyDescent="0.25"/>
  <cols>
    <col min="1" max="1" width="9.42578125" style="1" customWidth="1"/>
    <col min="2" max="2" width="14.7109375" style="1" customWidth="1"/>
    <col min="3" max="3" width="18" style="1" customWidth="1"/>
    <col min="4" max="6" width="21.42578125" style="1" customWidth="1"/>
    <col min="7" max="8" width="18" style="1" customWidth="1"/>
    <col min="9" max="16384" width="11.42578125" style="1"/>
  </cols>
  <sheetData>
    <row r="1" spans="2:8" ht="24" customHeight="1" x14ac:dyDescent="0.25"/>
    <row r="2" spans="2:8" ht="24" customHeight="1" x14ac:dyDescent="0.25"/>
    <row r="3" spans="2:8" ht="24" customHeight="1" x14ac:dyDescent="0.35">
      <c r="D3" s="431"/>
      <c r="E3" s="431"/>
      <c r="F3" s="431"/>
    </row>
    <row r="4" spans="2:8" ht="24" customHeight="1" x14ac:dyDescent="0.35">
      <c r="D4" s="431" t="s">
        <v>43</v>
      </c>
      <c r="E4" s="431"/>
      <c r="F4" s="431"/>
    </row>
    <row r="5" spans="2:8" ht="24" customHeight="1" x14ac:dyDescent="0.25"/>
    <row r="6" spans="2:8" ht="56.25" customHeight="1" x14ac:dyDescent="0.25">
      <c r="C6" s="41" t="s">
        <v>91</v>
      </c>
      <c r="D6" s="141"/>
      <c r="E6" s="141"/>
      <c r="F6" s="141"/>
      <c r="H6" s="7" t="s">
        <v>35</v>
      </c>
    </row>
    <row r="7" spans="2:8" ht="56.25" customHeight="1" x14ac:dyDescent="0.25">
      <c r="C7" s="41" t="s">
        <v>92</v>
      </c>
      <c r="D7" s="142"/>
      <c r="E7" s="141"/>
      <c r="F7" s="141"/>
      <c r="H7" s="2" t="s">
        <v>2</v>
      </c>
    </row>
    <row r="8" spans="2:8" ht="56.25" customHeight="1" x14ac:dyDescent="0.25">
      <c r="B8" s="6" t="s">
        <v>42</v>
      </c>
      <c r="C8" s="41" t="s">
        <v>93</v>
      </c>
      <c r="D8" s="142"/>
      <c r="E8" s="141"/>
      <c r="F8" s="141" t="s">
        <v>94</v>
      </c>
      <c r="H8" s="3" t="s">
        <v>4</v>
      </c>
    </row>
    <row r="9" spans="2:8" ht="56.25" customHeight="1" x14ac:dyDescent="0.25">
      <c r="C9" s="41" t="s">
        <v>95</v>
      </c>
      <c r="D9" s="143"/>
      <c r="E9" s="142"/>
      <c r="F9" s="141"/>
      <c r="H9" s="4" t="s">
        <v>1</v>
      </c>
    </row>
    <row r="10" spans="2:8" ht="56.25" customHeight="1" x14ac:dyDescent="0.25">
      <c r="C10" s="41" t="s">
        <v>285</v>
      </c>
      <c r="D10" s="143"/>
      <c r="E10" s="142"/>
      <c r="F10" s="141"/>
    </row>
    <row r="11" spans="2:8" x14ac:dyDescent="0.25">
      <c r="D11" s="5">
        <v>3</v>
      </c>
      <c r="E11" s="5">
        <v>4</v>
      </c>
      <c r="F11" s="5">
        <v>5</v>
      </c>
    </row>
    <row r="12" spans="2:8" x14ac:dyDescent="0.25">
      <c r="D12" s="5" t="s">
        <v>4</v>
      </c>
      <c r="E12" s="5" t="s">
        <v>29</v>
      </c>
      <c r="F12" s="5" t="s">
        <v>28</v>
      </c>
    </row>
    <row r="13" spans="2:8" x14ac:dyDescent="0.25">
      <c r="D13" s="5"/>
      <c r="E13" s="5"/>
      <c r="F13" s="5"/>
    </row>
    <row r="14" spans="2:8" x14ac:dyDescent="0.25">
      <c r="D14" s="432"/>
      <c r="E14" s="432"/>
      <c r="F14" s="432"/>
    </row>
  </sheetData>
  <mergeCells count="3">
    <mergeCell ref="D3:F3"/>
    <mergeCell ref="D14:F14"/>
    <mergeCell ref="D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zoomScale="90" zoomScaleNormal="90" workbookViewId="0">
      <selection activeCell="K6" sqref="K6"/>
    </sheetView>
  </sheetViews>
  <sheetFormatPr baseColWidth="10" defaultColWidth="11.42578125" defaultRowHeight="15" x14ac:dyDescent="0.25"/>
  <cols>
    <col min="1" max="1" width="9.42578125" style="1" customWidth="1"/>
    <col min="2" max="2" width="14.7109375" style="1" customWidth="1"/>
    <col min="3" max="3" width="18" style="1" customWidth="1"/>
    <col min="4" max="6" width="22" style="1" customWidth="1"/>
    <col min="7" max="8" width="18" style="1" customWidth="1"/>
    <col min="9" max="16384" width="11.42578125" style="1"/>
  </cols>
  <sheetData>
    <row r="3" spans="2:8" ht="21" x14ac:dyDescent="0.35">
      <c r="D3" s="431"/>
      <c r="E3" s="431"/>
      <c r="F3" s="431"/>
    </row>
    <row r="4" spans="2:8" ht="50.1" customHeight="1" x14ac:dyDescent="0.35">
      <c r="D4" s="431" t="s">
        <v>44</v>
      </c>
      <c r="E4" s="431"/>
      <c r="F4" s="431"/>
    </row>
    <row r="5" spans="2:8" ht="20.25" customHeight="1" x14ac:dyDescent="0.25"/>
    <row r="6" spans="2:8" ht="57" customHeight="1" x14ac:dyDescent="0.25">
      <c r="C6" s="41" t="s">
        <v>91</v>
      </c>
      <c r="D6" s="141"/>
      <c r="E6" s="141"/>
      <c r="F6" s="141"/>
      <c r="H6" s="7" t="s">
        <v>35</v>
      </c>
    </row>
    <row r="7" spans="2:8" ht="57" customHeight="1" x14ac:dyDescent="0.25">
      <c r="C7" s="41" t="s">
        <v>92</v>
      </c>
      <c r="D7" s="142"/>
      <c r="E7" s="141"/>
      <c r="F7" s="141"/>
      <c r="H7" s="2" t="s">
        <v>2</v>
      </c>
    </row>
    <row r="8" spans="2:8" ht="57" customHeight="1" x14ac:dyDescent="0.25">
      <c r="B8" s="6" t="s">
        <v>42</v>
      </c>
      <c r="C8" s="41" t="s">
        <v>93</v>
      </c>
      <c r="D8" s="142"/>
      <c r="E8" s="141"/>
      <c r="F8" s="141"/>
      <c r="H8" s="3" t="s">
        <v>4</v>
      </c>
    </row>
    <row r="9" spans="2:8" ht="57" customHeight="1" x14ac:dyDescent="0.25">
      <c r="C9" s="41" t="s">
        <v>95</v>
      </c>
      <c r="D9" s="143"/>
      <c r="E9" s="142"/>
      <c r="F9" s="141" t="s">
        <v>94</v>
      </c>
      <c r="H9" s="4" t="s">
        <v>1</v>
      </c>
    </row>
    <row r="10" spans="2:8" ht="57" customHeight="1" x14ac:dyDescent="0.25">
      <c r="C10" s="41" t="s">
        <v>285</v>
      </c>
      <c r="D10" s="143"/>
      <c r="E10" s="142"/>
      <c r="F10" s="141"/>
    </row>
    <row r="11" spans="2:8" ht="18" customHeight="1" x14ac:dyDescent="0.25">
      <c r="D11" s="5">
        <v>3</v>
      </c>
      <c r="E11" s="5">
        <v>4</v>
      </c>
      <c r="F11" s="5">
        <v>5</v>
      </c>
    </row>
    <row r="12" spans="2:8" x14ac:dyDescent="0.25">
      <c r="D12" s="5" t="s">
        <v>4</v>
      </c>
      <c r="E12" s="5" t="s">
        <v>29</v>
      </c>
      <c r="F12" s="5" t="s">
        <v>28</v>
      </c>
    </row>
    <row r="13" spans="2:8" x14ac:dyDescent="0.25">
      <c r="D13" s="5"/>
      <c r="E13" s="5"/>
      <c r="F13" s="5"/>
    </row>
    <row r="14" spans="2:8" x14ac:dyDescent="0.25">
      <c r="D14" s="432"/>
      <c r="E14" s="432"/>
      <c r="F14" s="432"/>
    </row>
  </sheetData>
  <mergeCells count="3">
    <mergeCell ref="D3:F3"/>
    <mergeCell ref="D4:F4"/>
    <mergeCell ref="D14:F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12" zoomScaleNormal="100" workbookViewId="0">
      <selection activeCell="E17" sqref="E17"/>
    </sheetView>
  </sheetViews>
  <sheetFormatPr baseColWidth="10" defaultColWidth="19" defaultRowHeight="15" x14ac:dyDescent="0.25"/>
  <cols>
    <col min="1" max="1" width="20.140625" style="8" customWidth="1"/>
    <col min="2" max="3" width="19" style="8"/>
    <col min="4" max="4" width="31" style="8" customWidth="1"/>
    <col min="5" max="5" width="96.7109375" style="8" customWidth="1"/>
    <col min="6" max="16384" width="19" style="8"/>
  </cols>
  <sheetData>
    <row r="1" spans="1:15" x14ac:dyDescent="0.25">
      <c r="G1" s="540" t="s">
        <v>98</v>
      </c>
      <c r="I1" s="540" t="s">
        <v>99</v>
      </c>
    </row>
    <row r="2" spans="1:15" ht="30" x14ac:dyDescent="0.25">
      <c r="A2" s="82" t="s">
        <v>14</v>
      </c>
      <c r="B2" s="82" t="s">
        <v>18</v>
      </c>
      <c r="C2" s="82" t="s">
        <v>21</v>
      </c>
      <c r="D2" s="82" t="s">
        <v>144</v>
      </c>
      <c r="E2" s="82" t="s">
        <v>100</v>
      </c>
      <c r="F2" s="82" t="s">
        <v>22</v>
      </c>
      <c r="G2" s="540"/>
      <c r="H2" s="82" t="s">
        <v>23</v>
      </c>
      <c r="I2" s="540"/>
      <c r="J2" s="82" t="s">
        <v>31</v>
      </c>
      <c r="K2" s="82" t="s">
        <v>33</v>
      </c>
      <c r="L2" s="82" t="s">
        <v>12</v>
      </c>
      <c r="M2" s="82" t="s">
        <v>13</v>
      </c>
      <c r="N2" s="82" t="s">
        <v>36</v>
      </c>
      <c r="O2" s="82" t="s">
        <v>38</v>
      </c>
    </row>
    <row r="3" spans="1:15" ht="30" x14ac:dyDescent="0.25">
      <c r="A3" s="8" t="s">
        <v>9</v>
      </c>
      <c r="B3" s="8" t="s">
        <v>19</v>
      </c>
      <c r="C3" s="8" t="s">
        <v>139</v>
      </c>
      <c r="D3" s="8" t="s">
        <v>148</v>
      </c>
      <c r="E3" s="8" t="s">
        <v>199</v>
      </c>
      <c r="F3" s="8" t="s">
        <v>101</v>
      </c>
      <c r="G3" s="83">
        <v>5</v>
      </c>
      <c r="H3" s="8" t="s">
        <v>102</v>
      </c>
      <c r="I3" s="83">
        <v>5</v>
      </c>
      <c r="J3" s="8" t="s">
        <v>32</v>
      </c>
      <c r="K3" s="8" t="s">
        <v>6</v>
      </c>
      <c r="L3" s="8" t="s">
        <v>115</v>
      </c>
      <c r="M3" s="8" t="s">
        <v>117</v>
      </c>
      <c r="N3" s="8" t="s">
        <v>37</v>
      </c>
      <c r="O3" s="8" t="s">
        <v>8</v>
      </c>
    </row>
    <row r="4" spans="1:15" ht="30" x14ac:dyDescent="0.25">
      <c r="A4" s="8" t="s">
        <v>124</v>
      </c>
      <c r="B4" s="8" t="s">
        <v>135</v>
      </c>
      <c r="C4" s="8" t="s">
        <v>138</v>
      </c>
      <c r="D4" s="8" t="s">
        <v>149</v>
      </c>
      <c r="E4" s="8" t="s">
        <v>158</v>
      </c>
      <c r="F4" s="8" t="s">
        <v>103</v>
      </c>
      <c r="G4" s="83">
        <v>4</v>
      </c>
      <c r="H4" s="8" t="s">
        <v>89</v>
      </c>
      <c r="I4" s="83">
        <v>4</v>
      </c>
      <c r="J4" s="8" t="s">
        <v>2</v>
      </c>
      <c r="K4" s="8" t="s">
        <v>34</v>
      </c>
      <c r="L4" s="8" t="s">
        <v>116</v>
      </c>
      <c r="M4" s="8" t="s">
        <v>118</v>
      </c>
      <c r="N4" s="8" t="s">
        <v>120</v>
      </c>
      <c r="O4" s="8" t="s">
        <v>7</v>
      </c>
    </row>
    <row r="5" spans="1:15" ht="30" x14ac:dyDescent="0.25">
      <c r="A5" s="8" t="s">
        <v>10</v>
      </c>
      <c r="B5" s="8" t="s">
        <v>136</v>
      </c>
      <c r="C5" s="8" t="s">
        <v>140</v>
      </c>
      <c r="D5" s="8" t="s">
        <v>150</v>
      </c>
      <c r="E5" s="8" t="s">
        <v>159</v>
      </c>
      <c r="F5" s="8" t="s">
        <v>88</v>
      </c>
      <c r="G5" s="83">
        <v>3</v>
      </c>
      <c r="H5" s="8" t="s">
        <v>104</v>
      </c>
      <c r="I5" s="83">
        <v>3</v>
      </c>
      <c r="J5" s="8" t="s">
        <v>4</v>
      </c>
      <c r="L5" s="8" t="s">
        <v>119</v>
      </c>
      <c r="M5" s="8" t="s">
        <v>119</v>
      </c>
      <c r="N5" s="8" t="s">
        <v>39</v>
      </c>
    </row>
    <row r="6" spans="1:15" ht="30" x14ac:dyDescent="0.25">
      <c r="A6" s="8" t="s">
        <v>16</v>
      </c>
      <c r="B6" s="8" t="s">
        <v>17</v>
      </c>
      <c r="C6" s="8" t="s">
        <v>142</v>
      </c>
      <c r="D6" s="8" t="s">
        <v>151</v>
      </c>
      <c r="E6" s="8" t="s">
        <v>160</v>
      </c>
      <c r="F6" s="8" t="s">
        <v>90</v>
      </c>
      <c r="G6" s="83">
        <v>2</v>
      </c>
      <c r="H6" s="8" t="s">
        <v>105</v>
      </c>
      <c r="I6" s="83">
        <v>2</v>
      </c>
      <c r="J6" s="8" t="s">
        <v>1</v>
      </c>
      <c r="N6" s="8" t="s">
        <v>121</v>
      </c>
    </row>
    <row r="7" spans="1:15" ht="30" x14ac:dyDescent="0.25">
      <c r="A7" s="8" t="s">
        <v>17</v>
      </c>
      <c r="B7" s="8" t="s">
        <v>20</v>
      </c>
      <c r="C7" s="8" t="s">
        <v>141</v>
      </c>
      <c r="D7" s="8" t="s">
        <v>152</v>
      </c>
      <c r="E7" s="8" t="s">
        <v>161</v>
      </c>
      <c r="F7" s="8" t="s">
        <v>157</v>
      </c>
      <c r="G7" s="83">
        <v>1</v>
      </c>
      <c r="H7" s="8" t="s">
        <v>106</v>
      </c>
      <c r="I7" s="83">
        <v>1</v>
      </c>
    </row>
    <row r="8" spans="1:15" ht="30" x14ac:dyDescent="0.25">
      <c r="A8" s="8" t="s">
        <v>15</v>
      </c>
      <c r="B8" s="8" t="s">
        <v>137</v>
      </c>
      <c r="C8" s="8" t="s">
        <v>143</v>
      </c>
      <c r="D8" s="8" t="s">
        <v>153</v>
      </c>
      <c r="E8" s="8" t="s">
        <v>162</v>
      </c>
    </row>
    <row r="9" spans="1:15" ht="30" x14ac:dyDescent="0.25">
      <c r="A9" s="8" t="s">
        <v>125</v>
      </c>
      <c r="B9" s="8" t="s">
        <v>40</v>
      </c>
      <c r="C9" s="8" t="s">
        <v>40</v>
      </c>
      <c r="D9" s="8" t="s">
        <v>154</v>
      </c>
      <c r="E9" s="8" t="s">
        <v>163</v>
      </c>
    </row>
    <row r="10" spans="1:15" ht="30" x14ac:dyDescent="0.25">
      <c r="A10" s="8" t="s">
        <v>45</v>
      </c>
      <c r="D10" s="8" t="s">
        <v>40</v>
      </c>
      <c r="E10" s="8" t="s">
        <v>167</v>
      </c>
    </row>
    <row r="11" spans="1:15" x14ac:dyDescent="0.25">
      <c r="A11" s="8" t="s">
        <v>126</v>
      </c>
      <c r="E11" s="8" t="s">
        <v>168</v>
      </c>
    </row>
    <row r="12" spans="1:15" x14ac:dyDescent="0.25">
      <c r="A12" s="8" t="s">
        <v>20</v>
      </c>
      <c r="E12" s="8" t="s">
        <v>169</v>
      </c>
    </row>
    <row r="13" spans="1:15" x14ac:dyDescent="0.25">
      <c r="E13" s="8" t="s">
        <v>170</v>
      </c>
    </row>
    <row r="14" spans="1:15" x14ac:dyDescent="0.25">
      <c r="A14" s="8" t="s">
        <v>112</v>
      </c>
      <c r="E14" s="8" t="s">
        <v>171</v>
      </c>
    </row>
    <row r="15" spans="1:15" x14ac:dyDescent="0.25">
      <c r="E15" s="8" t="s">
        <v>164</v>
      </c>
    </row>
    <row r="16" spans="1:15" x14ac:dyDescent="0.25">
      <c r="E16" s="8" t="s">
        <v>172</v>
      </c>
    </row>
    <row r="17" spans="5:5" x14ac:dyDescent="0.25">
      <c r="E17" s="8" t="s">
        <v>165</v>
      </c>
    </row>
    <row r="18" spans="5:5" x14ac:dyDescent="0.25">
      <c r="E18" s="8" t="s">
        <v>166</v>
      </c>
    </row>
    <row r="19" spans="5:5" x14ac:dyDescent="0.25">
      <c r="E19" s="8" t="s">
        <v>173</v>
      </c>
    </row>
    <row r="20" spans="5:5" x14ac:dyDescent="0.25">
      <c r="E20" s="8" t="s">
        <v>174</v>
      </c>
    </row>
    <row r="21" spans="5:5" x14ac:dyDescent="0.25">
      <c r="E21" s="8" t="s">
        <v>175</v>
      </c>
    </row>
    <row r="22" spans="5:5" x14ac:dyDescent="0.25">
      <c r="E22" s="8" t="s">
        <v>176</v>
      </c>
    </row>
    <row r="23" spans="5:5" x14ac:dyDescent="0.25">
      <c r="E23" s="8" t="s">
        <v>177</v>
      </c>
    </row>
    <row r="24" spans="5:5" x14ac:dyDescent="0.25">
      <c r="E24" s="8" t="s">
        <v>178</v>
      </c>
    </row>
    <row r="25" spans="5:5" x14ac:dyDescent="0.25">
      <c r="E25" s="8" t="s">
        <v>179</v>
      </c>
    </row>
    <row r="26" spans="5:5" x14ac:dyDescent="0.25">
      <c r="E26" s="8" t="s">
        <v>180</v>
      </c>
    </row>
    <row r="27" spans="5:5" x14ac:dyDescent="0.25">
      <c r="E27" s="8" t="s">
        <v>181</v>
      </c>
    </row>
    <row r="28" spans="5:5" x14ac:dyDescent="0.25">
      <c r="E28" s="8" t="s">
        <v>182</v>
      </c>
    </row>
    <row r="29" spans="5:5" x14ac:dyDescent="0.25">
      <c r="E29" s="8" t="s">
        <v>183</v>
      </c>
    </row>
    <row r="30" spans="5:5" x14ac:dyDescent="0.25">
      <c r="E30" s="8" t="s">
        <v>184</v>
      </c>
    </row>
    <row r="31" spans="5:5" ht="30" x14ac:dyDescent="0.25">
      <c r="E31" s="8" t="s">
        <v>185</v>
      </c>
    </row>
    <row r="32" spans="5:5" ht="30" x14ac:dyDescent="0.25">
      <c r="E32" s="8" t="s">
        <v>186</v>
      </c>
    </row>
    <row r="33" spans="5:5" x14ac:dyDescent="0.25">
      <c r="E33" s="8" t="s">
        <v>187</v>
      </c>
    </row>
    <row r="34" spans="5:5" x14ac:dyDescent="0.25">
      <c r="E34" s="8" t="s">
        <v>188</v>
      </c>
    </row>
    <row r="35" spans="5:5" x14ac:dyDescent="0.25">
      <c r="E35" s="8" t="s">
        <v>189</v>
      </c>
    </row>
    <row r="36" spans="5:5" x14ac:dyDescent="0.25">
      <c r="E36" s="8" t="s">
        <v>190</v>
      </c>
    </row>
    <row r="37" spans="5:5" x14ac:dyDescent="0.25">
      <c r="E37" s="8" t="s">
        <v>191</v>
      </c>
    </row>
    <row r="38" spans="5:5" x14ac:dyDescent="0.25">
      <c r="E38" s="8" t="s">
        <v>192</v>
      </c>
    </row>
    <row r="39" spans="5:5" x14ac:dyDescent="0.25">
      <c r="E39" s="8" t="s">
        <v>193</v>
      </c>
    </row>
    <row r="40" spans="5:5" x14ac:dyDescent="0.25">
      <c r="E40" s="8" t="s">
        <v>194</v>
      </c>
    </row>
    <row r="41" spans="5:5" x14ac:dyDescent="0.25">
      <c r="E41" s="8" t="s">
        <v>195</v>
      </c>
    </row>
    <row r="42" spans="5:5" x14ac:dyDescent="0.25">
      <c r="E42" s="8" t="s">
        <v>196</v>
      </c>
    </row>
    <row r="43" spans="5:5" x14ac:dyDescent="0.25">
      <c r="E43" s="8" t="s">
        <v>197</v>
      </c>
    </row>
    <row r="44" spans="5:5" x14ac:dyDescent="0.25">
      <c r="E44" s="8" t="s">
        <v>198</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CONTEXTO</vt:lpstr>
      <vt:lpstr>MATRIZ RIESGOS PROCESO</vt:lpstr>
      <vt:lpstr>MapaInherente RP</vt:lpstr>
      <vt:lpstr>MapaResidual RP</vt:lpstr>
      <vt:lpstr>Valoración Probabilidad Impacto</vt:lpstr>
      <vt:lpstr>Solidez de los controles</vt:lpstr>
      <vt:lpstr>MATRIZ RIESGOS CORRUPCIÓN</vt:lpstr>
      <vt:lpstr>Mapa Inherente RC</vt:lpstr>
      <vt:lpstr>Mapa Residual RC</vt:lpstr>
      <vt:lpstr>Criterios</vt:lpstr>
      <vt:lpstr>CONTEXTO!Área_de_impresión</vt:lpstr>
      <vt:lpstr>'MATRIZ RIESGOS CORRUPCIÓN'!Área_de_impresión</vt:lpstr>
      <vt:lpstr>'MATRIZ RIESGOS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 de Windows</cp:lastModifiedBy>
  <cp:lastPrinted>2018-11-26T22:05:36Z</cp:lastPrinted>
  <dcterms:created xsi:type="dcterms:W3CDTF">2013-05-09T21:35:12Z</dcterms:created>
  <dcterms:modified xsi:type="dcterms:W3CDTF">2020-10-13T16:58:45Z</dcterms:modified>
</cp:coreProperties>
</file>