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PLANEACION\Desktop\MATRIZ RIESGOS PROCESOS SEGUIMIENTO OCTUBRE\"/>
    </mc:Choice>
  </mc:AlternateContent>
  <bookViews>
    <workbookView xWindow="0" yWindow="0" windowWidth="20490" windowHeight="7155" tabRatio="853" firstSheet="5" activeTab="6"/>
  </bookViews>
  <sheets>
    <sheet name="CONTEXTO" sheetId="26" r:id="rId1"/>
    <sheet name="MATRIZ RIESGOS PROCESO" sheetId="23" r:id="rId2"/>
    <sheet name="MapaInherente RP" sheetId="14" r:id="rId3"/>
    <sheet name="MapaResidual RP" sheetId="15" r:id="rId4"/>
    <sheet name="Valoración Probabilidad Impacto" sheetId="21" r:id="rId5"/>
    <sheet name="Solidez de los controles" sheetId="22" r:id="rId6"/>
    <sheet name="MATRIZ RIESGOS CORRUPCIÓN " sheetId="27" r:id="rId7"/>
    <sheet name="Mapa Inherente RC" sheetId="18" r:id="rId8"/>
    <sheet name="Mapa Residual RC" sheetId="19" r:id="rId9"/>
    <sheet name="Criterios" sheetId="16" r:id="rId10"/>
  </sheets>
  <definedNames>
    <definedName name="_xlnm._FilterDatabase" localSheetId="0" hidden="1">CONTEXTO!#REF!</definedName>
    <definedName name="_xlnm._FilterDatabase" localSheetId="6" hidden="1">'MATRIZ RIESGOS CORRUPCIÓN '!$C$8:$AAI$8</definedName>
    <definedName name="_xlnm._FilterDatabase" localSheetId="1" hidden="1">'MATRIZ RIESGOS PROCESO'!$C$8:$AAI$8</definedName>
    <definedName name="_xlnm.Print_Area" localSheetId="0">CONTEXTO!$B$1:$H$30</definedName>
    <definedName name="_xlnm.Print_Area" localSheetId="6">'MATRIZ RIESGOS CORRUPCIÓN '!$B$1:$BX$9</definedName>
    <definedName name="_xlnm.Print_Area" localSheetId="1">'MATRIZ RIESGOS PROCESO'!$B$1:$BE$12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9" i="27" l="1"/>
  <c r="BJ9" i="27"/>
  <c r="BB9" i="27"/>
  <c r="AX9" i="27"/>
  <c r="AL9" i="27"/>
  <c r="AK9" i="27"/>
  <c r="AE13" i="23" l="1"/>
  <c r="AE12" i="23"/>
  <c r="AE11" i="23" l="1"/>
  <c r="AI11" i="23"/>
  <c r="AI9" i="23"/>
  <c r="AQ11" i="23" l="1"/>
  <c r="U11" i="23" l="1"/>
  <c r="AQ9" i="23" l="1"/>
  <c r="U9" i="23"/>
  <c r="AE9" i="23" l="1"/>
</calcChain>
</file>

<file path=xl/comments1.xml><?xml version="1.0" encoding="utf-8"?>
<comments xmlns="http://schemas.openxmlformats.org/spreadsheetml/2006/main">
  <authors>
    <author>William Hernan Otalora Cabanzo</author>
    <author>-user</author>
    <author>tc={1CEF3F13-B189-4A14-8892-F3F6A6B833C9}</author>
    <author>tc={C7484A58-73E0-423A-ACD3-1BCFEE6837F3}</author>
    <author>tc={001F630B-26D4-4724-AF12-F97B4B52BD53}</author>
    <author>tc={D6218F41-4520-4553-9479-1A1E471E9C56}</author>
  </authors>
  <commentList>
    <comment ref="AR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S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V7" authorId="0" shapeId="0">
      <text>
        <r>
          <rPr>
            <b/>
            <sz val="9"/>
            <color indexed="81"/>
            <rFont val="Tahoma"/>
            <family val="2"/>
          </rPr>
          <t>William Hernan Otalora Cabanzo:</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W7" authorId="0" shapeId="0">
      <text>
        <r>
          <rPr>
            <b/>
            <sz val="9"/>
            <color indexed="81"/>
            <rFont val="Tahoma"/>
            <family val="2"/>
          </rPr>
          <t>William Cabanzo:</t>
        </r>
        <r>
          <rPr>
            <sz val="9"/>
            <color indexed="81"/>
            <rFont val="Tahoma"/>
            <family val="2"/>
          </rPr>
          <t xml:space="preserve">
Seleccionar
</t>
        </r>
      </text>
    </comment>
    <comment ref="AE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F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G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AH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AI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AJ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K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S8" authorId="0" shapeId="0">
      <text>
        <r>
          <rPr>
            <b/>
            <sz val="9"/>
            <color indexed="81"/>
            <rFont val="Tahoma"/>
            <family val="2"/>
          </rPr>
          <t>William Hernan Otalora Cabanzo:</t>
        </r>
        <r>
          <rPr>
            <sz val="9"/>
            <color indexed="81"/>
            <rFont val="Tahoma"/>
            <family val="2"/>
          </rPr>
          <t xml:space="preserve">
seleccione de acuerdo a la escala de tipo de impacto</t>
        </r>
      </text>
    </comment>
    <comment ref="T8" authorId="0" shapeId="0">
      <text>
        <r>
          <rPr>
            <b/>
            <sz val="9"/>
            <color indexed="81"/>
            <rFont val="Tahoma"/>
            <family val="2"/>
          </rPr>
          <t>William Hernan Otalora Cabanzo:</t>
        </r>
        <r>
          <rPr>
            <sz val="9"/>
            <color indexed="81"/>
            <rFont val="Tahoma"/>
            <family val="2"/>
          </rPr>
          <t xml:space="preserve">
Seleccione de acuerdo al número del impacto</t>
        </r>
      </text>
    </comment>
    <comment ref="U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X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AM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N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AO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P8" authorId="0" shapeId="0">
      <text>
        <r>
          <rPr>
            <b/>
            <sz val="9"/>
            <color indexed="81"/>
            <rFont val="Tahoma"/>
            <family val="2"/>
          </rPr>
          <t>William Hernan Otalora Cabanzo:</t>
        </r>
        <r>
          <rPr>
            <sz val="9"/>
            <color indexed="81"/>
            <rFont val="Tahoma"/>
            <family val="2"/>
          </rPr>
          <t xml:space="preserve">
Seleccionar de acuerdo al número del impacto</t>
        </r>
      </text>
    </comment>
    <comment ref="AQ8" authorId="0" shapeId="0">
      <text>
        <r>
          <rPr>
            <b/>
            <sz val="9"/>
            <color indexed="81"/>
            <rFont val="Tahoma"/>
            <family val="2"/>
          </rPr>
          <t>William Hernan Otalora Cabanzo:</t>
        </r>
        <r>
          <rPr>
            <sz val="9"/>
            <color indexed="81"/>
            <rFont val="Tahoma"/>
            <family val="2"/>
          </rPr>
          <t xml:space="preserve">
Resultado es automático
</t>
        </r>
      </text>
    </comment>
    <comment ref="AT8" authorId="0" shapeId="0">
      <text>
        <r>
          <rPr>
            <b/>
            <sz val="9"/>
            <color indexed="81"/>
            <rFont val="Tahoma"/>
            <family val="2"/>
          </rPr>
          <t>William Cabanzo:</t>
        </r>
        <r>
          <rPr>
            <sz val="9"/>
            <color indexed="81"/>
            <rFont val="Tahoma"/>
            <family val="2"/>
          </rPr>
          <t xml:space="preserve">
Definir fechas inicial y final de la actividad</t>
        </r>
      </text>
    </comment>
    <comment ref="AV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Z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A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B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C8" authorId="0" shapeId="0">
      <text>
        <r>
          <rPr>
            <b/>
            <sz val="9"/>
            <color indexed="81"/>
            <rFont val="Tahoma"/>
            <family val="2"/>
          </rPr>
          <t>William Cabanzo:</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D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E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authors>
    <author>William Hernan Otalora Cabanzo</author>
    <author>-user</author>
    <author>tc={92AB8CB5-D4F2-4D3F-A7FA-B54C641C01A1}</author>
    <author>tc={76BD5CC5-ADE1-457B-B7A3-6E41E0DBC1E2}</author>
    <author>tc={0D12757F-50E4-409D-B4D2-FFAC8EF06C20}</author>
    <author>tc={170EB625-6C30-447E-A190-BCF147BF0F18}</author>
  </authors>
  <commentList>
    <comment ref="BK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L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AO7" authorId="0" shapeId="0">
      <text>
        <r>
          <rPr>
            <b/>
            <sz val="9"/>
            <color indexed="81"/>
            <rFont val="Tahoma"/>
            <family val="2"/>
          </rPr>
          <t>William Hernan Otalora Cabanzo:</t>
        </r>
        <r>
          <rPr>
            <sz val="9"/>
            <color indexed="81"/>
            <rFont val="Tahoma"/>
            <family val="2"/>
          </rPr>
          <t xml:space="preserve">
Si el riesgo tiene más controlesl,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AP7" authorId="0" shapeId="0">
      <text>
        <r>
          <rPr>
            <b/>
            <sz val="9"/>
            <color indexed="81"/>
            <rFont val="Tahoma"/>
            <family val="2"/>
          </rPr>
          <t>William Cabanzo:</t>
        </r>
        <r>
          <rPr>
            <sz val="9"/>
            <color indexed="81"/>
            <rFont val="Tahoma"/>
            <family val="2"/>
          </rPr>
          <t xml:space="preserve">
Seleccionar
</t>
        </r>
      </text>
    </comment>
    <comment ref="AX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Y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Z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BA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BB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BC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D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Escriba 1   en cada una de las celdas
si la respuesta es afirmativa para cada una de las preguntas</t>
        </r>
      </text>
    </comment>
    <comment ref="AL8" authorId="0" shapeId="0">
      <text>
        <r>
          <rPr>
            <b/>
            <sz val="9"/>
            <color indexed="81"/>
            <rFont val="Tahoma"/>
            <family val="2"/>
          </rPr>
          <t>William Hernan Otalora Cabanzo:</t>
        </r>
        <r>
          <rPr>
            <sz val="9"/>
            <color indexed="81"/>
            <rFont val="Tahoma"/>
            <family val="2"/>
          </rPr>
          <t xml:space="preserve">
no es necesario modificarlo,.
Cambia automaticamente con las respuestas dadas a las 19
 preguntas.</t>
        </r>
      </text>
    </comment>
    <comment ref="AM8" authorId="0" shapeId="0">
      <text>
        <r>
          <rPr>
            <b/>
            <sz val="9"/>
            <color indexed="81"/>
            <rFont val="Tahoma"/>
            <family val="2"/>
          </rPr>
          <t>William Hernan Otalora Cabanzo:</t>
        </r>
        <r>
          <rPr>
            <sz val="9"/>
            <color indexed="81"/>
            <rFont val="Tahoma"/>
            <family val="2"/>
          </rPr>
          <t xml:space="preserve">
Seleccione de acuerdo al número del impacto</t>
        </r>
      </text>
    </comment>
    <comment ref="AN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AQ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BF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G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BH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I8" authorId="0" shapeId="0">
      <text>
        <r>
          <rPr>
            <b/>
            <sz val="9"/>
            <color indexed="81"/>
            <rFont val="Tahoma"/>
            <family val="2"/>
          </rPr>
          <t>William Hernan Otalora Cabanzo:</t>
        </r>
        <r>
          <rPr>
            <sz val="9"/>
            <color indexed="81"/>
            <rFont val="Tahoma"/>
            <family val="2"/>
          </rPr>
          <t xml:space="preserve">
Seleccionar de acuerdo al número del impacto</t>
        </r>
      </text>
    </comment>
    <comment ref="BJ8" authorId="0" shapeId="0">
      <text>
        <r>
          <rPr>
            <b/>
            <sz val="9"/>
            <color indexed="81"/>
            <rFont val="Tahoma"/>
            <family val="2"/>
          </rPr>
          <t>William Hernan Otalora Cabanzo:</t>
        </r>
        <r>
          <rPr>
            <sz val="9"/>
            <color indexed="81"/>
            <rFont val="Tahoma"/>
            <family val="2"/>
          </rPr>
          <t xml:space="preserve">
Resultado es automático
</t>
        </r>
      </text>
    </comment>
    <comment ref="BM8" authorId="0" shapeId="0">
      <text>
        <r>
          <rPr>
            <b/>
            <sz val="9"/>
            <color indexed="81"/>
            <rFont val="Tahoma"/>
            <family val="2"/>
          </rPr>
          <t>William Cabanzo:</t>
        </r>
        <r>
          <rPr>
            <sz val="9"/>
            <color indexed="81"/>
            <rFont val="Tahoma"/>
            <family val="2"/>
          </rPr>
          <t xml:space="preserve">
Definir fechas inicial y final de la actividad</t>
        </r>
      </text>
    </comment>
    <comment ref="BO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S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T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U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V8" authorId="0" shapeId="0">
      <text>
        <r>
          <rPr>
            <b/>
            <sz val="9"/>
            <color indexed="81"/>
            <rFont val="Tahoma"/>
            <family val="2"/>
          </rPr>
          <t>William Cabanzo:</t>
        </r>
        <r>
          <rPr>
            <sz val="9"/>
            <color indexed="81"/>
            <rFont val="Tahoma"/>
            <family val="2"/>
          </rPr>
          <t xml:space="preserve">
Acción de verificación, monitoreo y revisión
información</t>
        </r>
      </text>
    </comment>
    <comment ref="BW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X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<sst xmlns="http://schemas.openxmlformats.org/spreadsheetml/2006/main" count="702" uniqueCount="414">
  <si>
    <t>Tipo de Impacto</t>
  </si>
  <si>
    <t>Bajo</t>
  </si>
  <si>
    <t>Alto</t>
  </si>
  <si>
    <t>No.</t>
  </si>
  <si>
    <t>Moderado</t>
  </si>
  <si>
    <t>ASESORÓ:</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</si>
  <si>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</si>
  <si>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</si>
  <si>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</si>
  <si>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</si>
  <si>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</si>
  <si>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</si>
  <si>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</si>
  <si>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</si>
  <si>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</si>
  <si>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</si>
  <si>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</si>
  <si>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</si>
  <si>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</si>
  <si>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</si>
  <si>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</si>
  <si>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</si>
  <si>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</si>
  <si>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</si>
  <si>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Probable</t>
  </si>
  <si>
    <t>Casi seguro</t>
  </si>
  <si>
    <t>Posible</t>
  </si>
  <si>
    <t>Improbable</t>
  </si>
  <si>
    <t>Catastrófico</t>
  </si>
  <si>
    <t>Mayor</t>
  </si>
  <si>
    <t>Menor</t>
  </si>
  <si>
    <t>riesgo inherente</t>
  </si>
  <si>
    <t xml:space="preserve">Extremo </t>
  </si>
  <si>
    <t>tipo de control</t>
  </si>
  <si>
    <t>Detectivo</t>
  </si>
  <si>
    <t>Extremo</t>
  </si>
  <si>
    <t>política de manejo</t>
  </si>
  <si>
    <t>Aceptar el riesgo</t>
  </si>
  <si>
    <t>requiere plan de mejoramiento</t>
  </si>
  <si>
    <t>Evitar el riesgo</t>
  </si>
  <si>
    <t>N.A.</t>
  </si>
  <si>
    <t>IMPACTO</t>
  </si>
  <si>
    <t>PROBABILIDAD</t>
  </si>
  <si>
    <t>Mapa de Riesgo Inherente</t>
  </si>
  <si>
    <t>Mapa de Riesgo Residual</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</si>
  <si>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</si>
  <si>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</si>
  <si>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</si>
  <si>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</si>
  <si>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</si>
  <si>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</si>
  <si>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</si>
  <si>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</si>
  <si>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</si>
  <si>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</si>
  <si>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</si>
  <si>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</si>
  <si>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</si>
  <si>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</si>
  <si>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</si>
  <si>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</si>
  <si>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</si>
  <si>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</si>
  <si>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</si>
  <si>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</si>
  <si>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</si>
  <si>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</si>
  <si>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</si>
  <si>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</si>
  <si>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</si>
  <si>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</si>
  <si>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</si>
  <si>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</si>
  <si>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</si>
  <si>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</si>
  <si>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</si>
  <si>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</si>
  <si>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</si>
  <si>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</si>
  <si>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</si>
  <si>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</si>
  <si>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</si>
  <si>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</si>
  <si>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</si>
  <si>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</si>
  <si>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</si>
  <si>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</si>
  <si>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</si>
  <si>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</si>
  <si>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</si>
  <si>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Casi seguro
5</t>
  </si>
  <si>
    <t>Probable
4</t>
  </si>
  <si>
    <t>Posible
3</t>
  </si>
  <si>
    <t>R1</t>
  </si>
  <si>
    <t>Improbable
2</t>
  </si>
  <si>
    <t>R2</t>
  </si>
  <si>
    <t>1
Insignificante</t>
  </si>
  <si>
    <t>calificacion probabilidad</t>
  </si>
  <si>
    <t>calificacion Impacto</t>
  </si>
  <si>
    <t>Tipo de impacto</t>
  </si>
  <si>
    <t>5. Casi seguro</t>
  </si>
  <si>
    <t>5. Catastrófico</t>
  </si>
  <si>
    <t>4. Probable</t>
  </si>
  <si>
    <t>3. Moderado</t>
  </si>
  <si>
    <t>2. Menor</t>
  </si>
  <si>
    <t>1. Insignificante</t>
  </si>
  <si>
    <t>Fecha Inicial</t>
  </si>
  <si>
    <t>Fecha final</t>
  </si>
  <si>
    <t>Meta</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</si>
  <si>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</si>
  <si>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</si>
  <si>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</si>
  <si>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</si>
  <si>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</si>
  <si>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</si>
  <si>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</si>
  <si>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</si>
  <si>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</si>
  <si>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</si>
  <si>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</si>
  <si>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</si>
  <si>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</si>
  <si>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</si>
  <si>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</si>
  <si>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</si>
  <si>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</si>
  <si>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</si>
  <si>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</si>
  <si>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</si>
  <si>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</si>
  <si>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</si>
  <si>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</si>
  <si>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</si>
  <si>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</si>
  <si>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</si>
  <si>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</si>
  <si>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</si>
  <si>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</si>
  <si>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</si>
  <si>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</si>
  <si>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</si>
  <si>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</si>
  <si>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</si>
  <si>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</si>
  <si>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</si>
  <si>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</si>
  <si>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</si>
  <si>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</si>
  <si>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</si>
  <si>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</si>
  <si>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</si>
  <si>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</si>
  <si>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</si>
  <si>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</si>
  <si>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</si>
  <si>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</si>
  <si>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</si>
  <si>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</si>
  <si>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</si>
  <si>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</si>
  <si>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</si>
  <si>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</si>
  <si>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</si>
  <si>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</si>
  <si>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</si>
  <si>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</si>
  <si>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</si>
  <si>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</si>
  <si>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</si>
  <si>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</si>
  <si>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</si>
  <si>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</si>
  <si>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</si>
  <si>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</si>
  <si>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</si>
  <si>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</si>
  <si>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</si>
  <si>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</si>
  <si>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</si>
  <si>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</si>
  <si>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</si>
  <si>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</si>
  <si>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</si>
  <si>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</si>
  <si>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</si>
  <si>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</si>
  <si>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</si>
  <si>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</si>
  <si>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</si>
  <si>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</si>
  <si>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</si>
  <si>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</si>
  <si>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</si>
  <si>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</si>
  <si>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</si>
  <si>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</si>
  <si>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</si>
  <si>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</si>
  <si>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</si>
  <si>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NIVEL</t>
  </si>
  <si>
    <t xml:space="preserve"> -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</si>
  <si>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 xml:space="preserve"> -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</si>
  <si>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IMPACTO CUANTITATIVO</t>
  </si>
  <si>
    <t>IMPACTO CUALITATIVO</t>
  </si>
  <si>
    <t xml:space="preserve"> -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</si>
  <si>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xml:space="preserve"> -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</si>
  <si>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xml:space="preserve">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t>
  </si>
  <si>
    <t xml:space="preserve"> -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</si>
  <si>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xml:space="preserve"> -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</si>
  <si>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xml:space="preserve"> -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 del presupuesto general de la entidad.</t>
  </si>
  <si>
    <t xml:space="preserve"> - No hay interrupción de las operaciones de la entidad.
- No se generan sanciones económicas o administrativas.
- No se afecta la imagen institucional de forma significativa.</t>
  </si>
  <si>
    <t xml:space="preserve"> -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</si>
  <si>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Criterios para calificar el impacto – Riesgos de Gestión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</si>
  <si>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</si>
  <si>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</si>
  <si>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</si>
  <si>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</si>
  <si>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</si>
  <si>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</si>
  <si>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</si>
  <si>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</si>
  <si>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DESCRIPTOR</t>
  </si>
  <si>
    <t>DESCRIPCIÓN</t>
  </si>
  <si>
    <t>FRECUENCIA</t>
  </si>
  <si>
    <t>CALIFICACION DE LA PROBABILIDAD</t>
  </si>
  <si>
    <t>Rara vez</t>
  </si>
  <si>
    <t xml:space="preserve">• Es viable que el evento ocurra en la mayoría de las circunstancias
</t>
  </si>
  <si>
    <t>• Se espera que el evento ocurra en la mayoría de las circunstancias.</t>
  </si>
  <si>
    <t xml:space="preserve">• El evento podrá ocurrir en algún momento.
</t>
  </si>
  <si>
    <t>• El evento puede ocurrir en algún momento.</t>
  </si>
  <si>
    <t>• El evento puede ocurrir sólo en circunstancias excepcionales (poco comunes o anormales)</t>
  </si>
  <si>
    <t>Almenos 1 vez en el último año.</t>
  </si>
  <si>
    <t>Más de 1 vez al año.</t>
  </si>
  <si>
    <t>Almenos 1 vez en los últimos 5 años.</t>
  </si>
  <si>
    <t>Almenos 1 vez en los últimos 2 años.</t>
  </si>
  <si>
    <t>No se ha presentado en los últimos 5 años.</t>
  </si>
  <si>
    <t>CATASTRÓFICO
5</t>
  </si>
  <si>
    <t>MAYOR
4</t>
  </si>
  <si>
    <t>MODERADO
3</t>
  </si>
  <si>
    <t>MENOR
2</t>
  </si>
  <si>
    <t>INSIGNIFICANTE
1</t>
  </si>
  <si>
    <t>Criterios para calificar el impacto – Riesgos de Seguridad Digital</t>
  </si>
  <si>
    <t>Afectación ≥X% de la población. 
Afectación ≥X% del presupuesto anual de la entidad. 
Afectación muy grave del medio ambiente que requiere de ≥X años de recuperación.</t>
  </si>
  <si>
    <t>Afectación muy grave de la integridad de la información debido al interés particular de los empleados y terceros. 
Afectación muy grave de la disponibilidad de la información debido al interés particular de los empleados y terceros. 
Afectación muy grave de la confidencialidad de la información debido al interés particular de los empleados y terceros.</t>
  </si>
  <si>
    <t>Afectación ≥X% de la población. 
Afectación ≥X% del presupuesto anual de la entidad. 
Afectación importante del medio ambiente que requiere de ≥X meses de recuperación.</t>
  </si>
  <si>
    <t>Afectación grave de la integridad de la información debido al interés particular de los empleados y terceros. 
Afectación grave de la disponibilidad de la información debido al interés particular de los empleados y terceros. 
Afectación grave de la confidencialidad de la información debido al interés particular de los empleados y terceros.</t>
  </si>
  <si>
    <t>Afectación ≥X% de la población. 
Afectación ≥X% del presupuesto anual de la entidad. 
Afectación leve del medio ambiente requiere de ≥X semanas de recuperación.</t>
  </si>
  <si>
    <t>Afectación moderada de la integridad de la información debido al interés particular de los empleados y terceros. 
Afectación moderada de la disponibilidad de la información debido al interés particular de los empleados y terceros. 
Afectación moderada de la confidencialidad de la información debido al interés particular de los empleados y terceros.</t>
  </si>
  <si>
    <t>Afectación ≥X% de la población. 
Afectación ≥X% del presupuesto anual de la entidad. 
Afectación leve del medio ambiente requiere de ≥X días de recuperación.</t>
  </si>
  <si>
    <t>Afectación leve de la integridad. 
Afectación leve de la disponibilidad. 
Afectación leve de la confidencialidad.</t>
  </si>
  <si>
    <t>Afectación ≥X% de la población. 
Afectación ≥X% del presupuesto anual de la entidad. 
No hay afectación medioambiental.</t>
  </si>
  <si>
    <t>Sin afectación de la integridad. 
Sin afectación de la disponibilidad. 
Sin afectación de la confidencialidad.</t>
  </si>
  <si>
    <t>RANGO DE CALIFICACIÓN</t>
  </si>
  <si>
    <t>Evaluación del Diseño del Control</t>
  </si>
  <si>
    <t>RESULTADO -
PESO EN LA EVALUACIÓN DEL DISEÑO DEL CONTROL</t>
  </si>
  <si>
    <t>Fuerte</t>
  </si>
  <si>
    <t>Debil</t>
  </si>
  <si>
    <t>Calificación entre 96 y 100</t>
  </si>
  <si>
    <t>Calificación entre 86 y 95</t>
  </si>
  <si>
    <t>Calificación entre 0 y 85</t>
  </si>
  <si>
    <t>Evaluación de la Ejecución del Control</t>
  </si>
  <si>
    <t>RESULTADO -
PESO EN LA EJECUCIÓN DEL CONTROL</t>
  </si>
  <si>
    <t>El control se ejecuta de manera consistente por parte del responsable</t>
  </si>
  <si>
    <t>El control se ejecuta algunas veces por parte del responsable</t>
  </si>
  <si>
    <t>El control no se ejecuta por parte del responsable</t>
  </si>
  <si>
    <t>Calificación de la 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</si>
  <si>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</si>
  <si>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</si>
  <si>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</si>
  <si>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RESULTADO -
EVALUACIÓN DE LA SOLIDEZ DEL CONJUNTO DE CONTROLES</t>
  </si>
  <si>
    <t>SOLIDEZ DEL CONJUNTO DE LOS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</si>
  <si>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</si>
  <si>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</si>
  <si>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</si>
  <si>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</si>
  <si>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 xml:space="preserve"> Posibles desplazamientos de la probabilidad y del impacto de los riesgos / Identificación Riesgos Residual</t>
  </si>
  <si>
    <r>
      <rPr>
        <b/>
        <sz val="11"/>
        <color theme="1"/>
        <rFont val="Calibri"/>
        <family val="2"/>
        <scheme val="minor"/>
      </rPr>
      <t>I M P O R TA N T E</t>
    </r>
    <r>
      <rPr>
        <sz val="11"/>
        <color theme="1"/>
        <rFont val="Calibri"/>
        <family val="2"/>
        <scheme val="minor"/>
      </rPr>
      <t xml:space="preserve">
Si la solidez del conjunto de los
controles es débil, este no disminuirá
ningún cuadrante de impacto o probabilidad asociado al riesgo.</t>
    </r>
  </si>
  <si>
    <r>
      <rPr>
        <b/>
        <sz val="11"/>
        <color theme="1"/>
        <rFont val="Calibri"/>
        <family val="2"/>
        <scheme val="minor"/>
      </rPr>
      <t>I M P O R TA N T E</t>
    </r>
    <r>
      <rPr>
        <sz val="11"/>
        <color theme="1"/>
        <rFont val="Calibri"/>
        <family val="2"/>
        <scheme val="minor"/>
      </rPr>
      <t xml:space="preserve">
Tratándose de riesgos de corrupción
únicamente hay disminución de probabilidad.
Es decir, para el impacto no opera el desplazamiento.</t>
    </r>
  </si>
  <si>
    <t>Responsable / Actividad</t>
  </si>
  <si>
    <t>Responsable / Monitoreo</t>
  </si>
  <si>
    <t>PLANES DE TRATAMIENTO
(Líderes de Proceso)</t>
  </si>
  <si>
    <t>Monitoreo</t>
  </si>
  <si>
    <t>¿Generar daño ambiental?</t>
  </si>
  <si>
    <t xml:space="preserve">
Insignificante</t>
  </si>
  <si>
    <t>Rara vez
1</t>
  </si>
  <si>
    <t>Peso del Diseño de cada control</t>
  </si>
  <si>
    <t>Peso de la ejecución de cada control</t>
  </si>
  <si>
    <t>Fuerte:</t>
  </si>
  <si>
    <t>calificación</t>
  </si>
  <si>
    <t>entre 96 y 100</t>
  </si>
  <si>
    <t>fuerte (siempre se ejecuta)</t>
  </si>
  <si>
    <t>fuerte + fuerte = fuerte</t>
  </si>
  <si>
    <t xml:space="preserve">moderado (algunas veces) </t>
  </si>
  <si>
    <t>fuerte + moderado = moderado</t>
  </si>
  <si>
    <t xml:space="preserve">débil (no se ejecuta) </t>
  </si>
  <si>
    <t xml:space="preserve">fuerte + débil = débil </t>
  </si>
  <si>
    <t>Moderado:</t>
  </si>
  <si>
    <t>entre 86 y 95</t>
  </si>
  <si>
    <t xml:space="preserve">fuerte (siempre se ejecuta) </t>
  </si>
  <si>
    <t>moderado + fuerte = moderado</t>
  </si>
  <si>
    <t>moderado + moderado = moderado</t>
  </si>
  <si>
    <t xml:space="preserve">moderado + débil = débil </t>
  </si>
  <si>
    <t>Débil:</t>
  </si>
  <si>
    <t>calificación entre</t>
  </si>
  <si>
    <t>0 y 85</t>
  </si>
  <si>
    <t xml:space="preserve">débil + fuerte = débil </t>
  </si>
  <si>
    <t>débil + moderado = débil</t>
  </si>
  <si>
    <t xml:space="preserve">débil + débil = débil </t>
  </si>
  <si>
    <t>Solidez individual de cada control:
Fuerte: 100
Moderado: 50
Débil: 0</t>
  </si>
  <si>
    <t>Se debe establecer acciones para fortalecer el control
Si / No</t>
  </si>
  <si>
    <t>Total
Diseñó Control</t>
  </si>
  <si>
    <t>Peso Diseño del control</t>
  </si>
  <si>
    <t>Peso de la Ejecución</t>
  </si>
  <si>
    <t>Solidez de Controles</t>
  </si>
  <si>
    <t xml:space="preserve">solidez Individual del control </t>
  </si>
  <si>
    <t>Calificación Controles</t>
  </si>
  <si>
    <t>Calificación del diseño de cada control:</t>
  </si>
  <si>
    <t>Calificación de Solidez de Conjunto de Controles</t>
  </si>
  <si>
    <t>Calificación de Solidez Individual de cada Control</t>
  </si>
  <si>
    <t>Débil</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</si>
  <si>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</si>
  <si>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</si>
  <si>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</si>
  <si>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</si>
  <si>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</si>
  <si>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</si>
  <si>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</si>
  <si>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</si>
  <si>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</si>
  <si>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</si>
  <si>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</si>
  <si>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</si>
  <si>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</si>
  <si>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</si>
  <si>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</si>
  <si>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</si>
  <si>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</si>
  <si>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PROCESO:</t>
  </si>
  <si>
    <t>Fecha de elaboración:</t>
  </si>
  <si>
    <t>Objetivo del Proceso:</t>
  </si>
  <si>
    <t>Estrategias FO</t>
  </si>
  <si>
    <t xml:space="preserve">ANÁLISIS DEL CONTEXTO </t>
  </si>
  <si>
    <t>Asesor Control Interno</t>
  </si>
  <si>
    <t>Registros de asistencia</t>
  </si>
  <si>
    <t xml:space="preserve">VERSIÓN: 3.0 </t>
  </si>
  <si>
    <t xml:space="preserve">Elaboro: </t>
  </si>
  <si>
    <t xml:space="preserve">Reviso: </t>
  </si>
  <si>
    <t xml:space="preserve">Fecha Elaboración: </t>
  </si>
  <si>
    <t xml:space="preserve">Octubre 01 de 2019 </t>
  </si>
  <si>
    <t>CÓDIGO: MR-VAB-01</t>
  </si>
  <si>
    <t>SEGUIMIENTO CONTROL INTERNO</t>
  </si>
  <si>
    <t>FECHA</t>
  </si>
  <si>
    <t>RESPONSABLE</t>
  </si>
  <si>
    <t>SEGUIMIENTOS MATRIZ DE RIESGO</t>
  </si>
  <si>
    <t>COMENTARIOS O RESULTADOS Y EVIDENCIAS</t>
  </si>
  <si>
    <t>JURIDICA</t>
  </si>
  <si>
    <t xml:space="preserve">Velar por el cumplimiento de la normatividad aplicable a la entidad, brindando oportuna asesoría en aspectos jurídicos y administrativos a la comunidad educativa del ITFIP. </t>
  </si>
  <si>
    <t xml:space="preserve">Falta de un funcionario competente y permanente que apoye el desarrollo de los procesos disciplinarios. </t>
  </si>
  <si>
    <t xml:space="preserve">La documentación no es completa y/o inconsiste para el inicio de los procesos diciplinarios. </t>
  </si>
  <si>
    <t>Posible adjudicación de contratos y convenios sin el
cumplimiento de los requisitos legales</t>
  </si>
  <si>
    <t>Debilidades en los contenidos de los estudios previos de los contratos y convenios</t>
  </si>
  <si>
    <t>Deficiencias en el requerimiento de la necesidad del servico o producto y convenio</t>
  </si>
  <si>
    <t>El contratista no cumpla a cabalidad con los requisitos que son necesarios para la correcta suscripción de la contratación debido a debilidades en los requerimientos de bienes y servicios y estudios previos</t>
  </si>
  <si>
    <t xml:space="preserve">Posible dilación en el resultados de los Procesos Disciplinarios. </t>
  </si>
  <si>
    <t xml:space="preserve">Que se presente demoras en los procesos disciplinarios en los términos establecidos por el cumulo de actividades y falta de documentación veraz y oportuna de los procesos disciplinarios. </t>
  </si>
  <si>
    <t xml:space="preserve"> Que fallen procesos disciplinarios por fuera de terminos.                                                                  - Posibles  investigaciones por parte de entes externos de control a la Institución.                       - Se exonere de sanciones a funconarios culpables o responsables de alguna accion disciplinaria</t>
  </si>
  <si>
    <t xml:space="preserve">*Sanciones legales para el contratista y/o para la institución                                                          * Hallazgos de los entes de control y Auditorias Internas o externas                                                                                            * Desgastes Administrativo y del proceso contractual.                                   *Decrimento patrimonial </t>
  </si>
  <si>
    <t xml:space="preserve">Procedimiento M-JUR07 Procesos disciplinarios contra funcionarios                                                               </t>
  </si>
  <si>
    <t>Recepcionar el convenio corregido para visto bueno por parte del asesor Jurídico</t>
  </si>
  <si>
    <t>Revisar y publicar documentos pertinentes de la etapa Precontraactual</t>
  </si>
  <si>
    <t>Manual de Contratación Institucional</t>
  </si>
  <si>
    <t>Iniciar el proceso Discplinario dentro lo establecido por la normatividad</t>
  </si>
  <si>
    <t>Anular la suscripción del contrato antes de ser publicado</t>
  </si>
  <si>
    <t xml:space="preserve">Contratar profesionales competentes para impulsar,  comunicar, notificar, controlar y hacer seguimiento a los procesos disciplinarios.              </t>
  </si>
  <si>
    <t>Asesor Jurídico</t>
  </si>
  <si>
    <t>Contratos</t>
  </si>
  <si>
    <t>Sucripción de Contrato</t>
  </si>
  <si>
    <t>Contrato surrito y firmado</t>
  </si>
  <si>
    <t>Contratar profesional en derecho para funciones de seguimiento a los procesos disciplinarios</t>
  </si>
  <si>
    <t xml:space="preserve">Elaborar informes periódicos del estado de los procesos disciplinarios.  </t>
  </si>
  <si>
    <t>Informe seguimiento a procesos disciplinarios</t>
  </si>
  <si>
    <t>Informe eleborado</t>
  </si>
  <si>
    <t>Informe de seguimiento firmado</t>
  </si>
  <si>
    <t>Elaborar informe de seguimiento a corte de 31/12/2019</t>
  </si>
  <si>
    <t>Informe elaborado</t>
  </si>
  <si>
    <t>Actualizar y socializar el Manual de Contratación de acuerdo a la normatividad vigente</t>
  </si>
  <si>
    <t>Manual de Contratación</t>
  </si>
  <si>
    <t>Documento</t>
  </si>
  <si>
    <t>Manual de Contratación actualizado</t>
  </si>
  <si>
    <t>Actualizar el Manual de Contratación con la normatividad vigente</t>
  </si>
  <si>
    <t>Fortalecer a los lideres de los procesos en temas relacionado con la etapa precontractual</t>
  </si>
  <si>
    <t>Capácitación</t>
  </si>
  <si>
    <t>lideres capacitados/total de lideres</t>
  </si>
  <si>
    <t>Capacitar a los lideres de proceso sobre dililenciamiento de los requerimiento y estudios previos cumpliendo los requisitos mínimo exigidos por la normatividad</t>
  </si>
  <si>
    <t>Gelber Gomez Rozo</t>
  </si>
  <si>
    <t>La ultima actualización del manual de contratación se realizo mediante resolución 0319 de abril 24 de 2019 se modifico el protocolo de pagos. A la fecha No han existido cambios en la normatividad de contratación por lo tanto no se ha elabrado nuevas actualizaciones</t>
  </si>
  <si>
    <t>FORMATO MATRIZ DE RIESGOS DE PROCESO GESTION JURIDICA</t>
  </si>
  <si>
    <t xml:space="preserve">Luis Alberto Vasquez Guerra (Asesor Planeación) </t>
  </si>
  <si>
    <t xml:space="preserve">Se evidencia informe de seguimiento consolidado de los procesos disciplinarios a corte 31 de agosto de 2020 </t>
  </si>
  <si>
    <t>Se evidencia contratos de prestación de servicios con 2 abogados en el semestre b de 2020, cuyas funciones establecidas fueron el seguimiento a los procesos disciplinarios</t>
  </si>
  <si>
    <t xml:space="preserve">Se evidencia registros de capacitación a los líderes de los procesos en el diligenciamiento de requerimientos y estudios previos para la suscrición de contratos el día 21 de octubre de 2019 dirigida por la asesora de la Subdirección de Contratación del MEN, Se evidencia circulares para el proceso de Precontractual y post contractual para que se tramita de manera virtual </t>
  </si>
  <si>
    <t>GESTIÓN JURÍDICA</t>
  </si>
  <si>
    <t xml:space="preserve">Posible tráfico de influencias para favorecer a terceros en lo relacionado con la defensa judicial. </t>
  </si>
  <si>
    <t xml:space="preserve">Que se presente una deficiente defensa judicial para beneficiar al demandante porque se ha recibido algún tipo de dádiva o beneficio que impide realizar el proceso con objetividad. </t>
  </si>
  <si>
    <t xml:space="preserve">Entregar lista de chequeo para el cumplimiento </t>
  </si>
  <si>
    <t xml:space="preserve">Programar capacitaciones para el fortalecimiento de los procesos </t>
  </si>
  <si>
    <t>Realizar procesos de capacitacion</t>
  </si>
  <si>
    <t>Asesor de Planeación</t>
  </si>
  <si>
    <t>Capacitacion</t>
  </si>
  <si>
    <t>Numero de personas capacitadas/Total de funcionarios del ITFIP</t>
  </si>
  <si>
    <t>Jornadas de capacitacion realizadas</t>
  </si>
  <si>
    <t>Posibilidad de  recibir o solicitar cualquier dádiva o beneficio al ejercer una deficiente defensa judicial con el fin de beneficiar al demandante.</t>
  </si>
  <si>
    <t xml:space="preserve"> -Que fallen procesos jurídicos por deficiente defensa                                                                 - Posibles  investigaciones por parte de entes externos de control a la Institución.  </t>
  </si>
  <si>
    <t xml:space="preserve"> FORMATO MATRIZ DE RIESGOS DE CORRUPCIÓN GESTIÓN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</si>
</sst>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0"/>
      <name val="Arial"/>
      <family val="2"/>
    </font>
    <font>
      <sz val="11"/>
      <name val="Verdana"/>
      <family val="2"/>
    </font>
    <font>
      <b/>
      <sz val="11"/>
      <color theme="1"/>
      <name val="Calibri"/>
      <family val="2"/>
      <scheme val="minor"/>
    </font>
    <font>
      <b/>
      <sz val="11"/>
      <color theme="0"/>
      <name val="Calibri"/>
      <family val="2"/>
      <scheme val="minor"/>
    </font>
    <font>
      <b/>
      <sz val="12"/>
      <color theme="0"/>
      <name val="Arial Black"/>
      <family val="2"/>
    </font>
    <font>
      <sz val="8"/>
      <color theme="1"/>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b/>
      <sz val="8"/>
      <color rgb="FF000000"/>
      <name val="Arial"/>
      <family val="2"/>
    </font>
    <font>
      <sz val="11"/>
      <color rgb="FF000000"/>
      <name val="Arial"/>
      <family val="2"/>
    </font>
    <font>
      <sz val="11"/>
      <name val="Arial"/>
      <family val="2"/>
    </font>
    <font>
      <b/>
      <sz val="10"/>
      <color theme="1"/>
      <name val="Calibri"/>
      <family val="2"/>
      <scheme val="minor"/>
    </font>
    <font>
      <b/>
      <sz val="12"/>
      <color theme="1"/>
      <name val="Calibri"/>
      <family val="2"/>
      <scheme val="minor"/>
    </font>
    <font>
      <b/>
      <sz val="11"/>
      <color theme="1" tint="4.9989318521683403E-2"/>
      <name val="Arial"/>
      <family val="2"/>
    </font>
    <font>
      <b/>
      <sz val="9"/>
      <color rgb="FF000000"/>
      <name val="Arial"/>
      <family val="2"/>
    </font>
    <font>
      <b/>
      <sz val="10.5"/>
      <color theme="1"/>
      <name val="Arial"/>
      <family val="2"/>
    </font>
    <font>
      <b/>
      <sz val="16"/>
      <color theme="1"/>
      <name val="Calibri"/>
      <family val="2"/>
      <scheme val="minor"/>
    </font>
    <font>
      <sz val="12"/>
      <color theme="1"/>
      <name val="Calibri"/>
      <family val="2"/>
      <scheme val="minor"/>
    </font>
    <font>
      <sz val="16"/>
      <color theme="1"/>
      <name val="Calibri"/>
      <family val="2"/>
      <scheme val="minor"/>
    </font>
    <font>
      <b/>
      <sz val="11"/>
      <color theme="1"/>
      <name val="Arial"/>
      <family val="2"/>
    </font>
    <font>
      <b/>
      <sz val="16"/>
      <color theme="0"/>
      <name val="Calibri"/>
      <family val="2"/>
      <scheme val="minor"/>
    </font>
    <font>
      <sz val="12"/>
      <color rgb="FF000000"/>
      <name val="Arial"/>
      <family val="2"/>
    </font>
    <font>
      <b/>
      <sz val="18"/>
      <color theme="1"/>
      <name val="Arial"/>
      <family val="2"/>
    </font>
    <font>
      <sz val="10"/>
      <color rgb="FFFF0000"/>
      <name val="Arial"/>
      <family val="2"/>
    </font>
    <font>
      <sz val="14"/>
      <name val="Calibri"/>
      <family val="2"/>
      <scheme val="minor"/>
    </font>
  </fonts>
  <fills count="25">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C77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9F9FF"/>
        <bgColor indexed="64"/>
      </patternFill>
    </fill>
  </fills>
  <borders count="73">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544">
    <xf numFmtId="0" fontId="0" fillId="0" borderId="0" xfId="0"/>
    <xf numFmtId="0" fontId="0" fillId="3" borderId="0" xfId="0" applyFill="1"/>
    <xf numFmtId="0" fontId="3"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0" xfId="0" applyFill="1" applyAlignment="1">
      <alignment horizontal="center"/>
    </xf>
    <xf numFmtId="0" fontId="3" fillId="3" borderId="0" xfId="0" applyFont="1" applyFill="1" applyAlignment="1">
      <alignment vertical="center"/>
    </xf>
    <xf numFmtId="0" fontId="4" fillId="7" borderId="2" xfId="0" applyFont="1" applyFill="1" applyBorder="1" applyAlignment="1">
      <alignment horizontal="center" vertical="center"/>
    </xf>
    <xf numFmtId="0" fontId="0" fillId="0" borderId="0" xfId="0" applyAlignment="1">
      <alignment wrapText="1"/>
    </xf>
    <xf numFmtId="0" fontId="0" fillId="3" borderId="0" xfId="0" applyFill="1" applyAlignment="1">
      <alignment horizontal="center" wrapText="1"/>
    </xf>
    <xf numFmtId="0" fontId="8" fillId="3" borderId="0" xfId="0" applyFont="1" applyFill="1" applyAlignment="1">
      <alignment horizontal="center" wrapText="1"/>
    </xf>
    <xf numFmtId="0" fontId="8" fillId="3" borderId="0" xfId="0" applyFont="1" applyFill="1" applyAlignment="1">
      <alignment wrapText="1"/>
    </xf>
    <xf numFmtId="0" fontId="8" fillId="3" borderId="0" xfId="0" applyFont="1" applyFill="1"/>
    <xf numFmtId="0" fontId="8" fillId="3" borderId="0" xfId="0" applyFont="1" applyFill="1" applyAlignment="1">
      <alignment horizontal="center" vertical="center"/>
    </xf>
    <xf numFmtId="0" fontId="8" fillId="3" borderId="0" xfId="0" applyFont="1" applyFill="1" applyAlignment="1">
      <alignment vertical="center"/>
    </xf>
    <xf numFmtId="0" fontId="0" fillId="0" borderId="0" xfId="0" applyAlignment="1">
      <alignment horizontal="center" vertical="center"/>
    </xf>
    <xf numFmtId="0" fontId="8" fillId="3" borderId="0" xfId="0" applyFont="1" applyFill="1" applyAlignment="1">
      <alignment horizontal="left"/>
    </xf>
    <xf numFmtId="0" fontId="0" fillId="0" borderId="0" xfId="0" applyAlignment="1">
      <alignment vertical="center"/>
    </xf>
    <xf numFmtId="0" fontId="8" fillId="3" borderId="0" xfId="0" applyFont="1" applyFill="1" applyAlignment="1">
      <alignment horizontal="left" vertical="center"/>
    </xf>
    <xf numFmtId="14" fontId="8" fillId="3" borderId="0" xfId="0" applyNumberFormat="1" applyFont="1" applyFill="1" applyAlignment="1">
      <alignment horizontal="left" vertical="center"/>
    </xf>
    <xf numFmtId="0" fontId="10" fillId="0" borderId="0" xfId="0" applyFont="1" applyAlignment="1">
      <alignment horizontal="left" vertical="center"/>
    </xf>
    <xf numFmtId="0" fontId="7" fillId="0" borderId="2" xfId="1" applyFont="1" applyBorder="1" applyAlignment="1">
      <alignment horizontal="left" vertical="center" wrapText="1"/>
    </xf>
    <xf numFmtId="0" fontId="0" fillId="0" borderId="2" xfId="0" applyBorder="1"/>
    <xf numFmtId="14" fontId="8" fillId="3" borderId="0" xfId="0" applyNumberFormat="1" applyFont="1" applyFill="1" applyAlignment="1">
      <alignment horizontal="center" vertical="center"/>
    </xf>
    <xf numFmtId="0" fontId="0" fillId="0" borderId="0" xfId="0" applyAlignment="1">
      <alignment horizontal="left" vertical="top"/>
    </xf>
    <xf numFmtId="0" fontId="11" fillId="9" borderId="18" xfId="0" applyFont="1" applyFill="1" applyBorder="1" applyAlignment="1">
      <alignment horizontal="center" vertical="center" wrapText="1"/>
    </xf>
    <xf numFmtId="0" fontId="7" fillId="0" borderId="5" xfId="1" applyFont="1" applyBorder="1" applyAlignment="1">
      <alignment horizontal="left" vertical="center" wrapText="1"/>
    </xf>
    <xf numFmtId="0" fontId="0" fillId="3" borderId="0" xfId="0" applyFill="1" applyAlignment="1">
      <alignment horizontal="center" vertical="center" wrapText="1"/>
    </xf>
    <xf numFmtId="0" fontId="8" fillId="3" borderId="10" xfId="0" applyFont="1" applyFill="1" applyBorder="1" applyAlignment="1">
      <alignment horizontal="center" vertical="center" wrapText="1"/>
    </xf>
    <xf numFmtId="0" fontId="1" fillId="0" borderId="10" xfId="2" applyFont="1" applyBorder="1" applyAlignment="1" applyProtection="1">
      <alignment horizontal="left" vertical="center" wrapText="1"/>
      <protection hidden="1"/>
    </xf>
    <xf numFmtId="0" fontId="0" fillId="0" borderId="10" xfId="0" applyBorder="1" applyAlignment="1">
      <alignment horizontal="center" vertical="center"/>
    </xf>
    <xf numFmtId="14" fontId="1" fillId="0" borderId="10" xfId="2" applyNumberFormat="1" applyFont="1" applyBorder="1" applyAlignment="1" applyProtection="1">
      <alignment horizontal="center" vertical="center" wrapText="1"/>
      <protection hidden="1"/>
    </xf>
    <xf numFmtId="0" fontId="7" fillId="0" borderId="10" xfId="1" applyFont="1" applyBorder="1" applyAlignment="1">
      <alignment horizontal="left" vertical="center" wrapText="1"/>
    </xf>
    <xf numFmtId="0" fontId="18" fillId="0" borderId="10" xfId="0" applyFont="1" applyBorder="1" applyAlignment="1">
      <alignment horizontal="left" vertical="center" wrapText="1"/>
    </xf>
    <xf numFmtId="0" fontId="7" fillId="0" borderId="11" xfId="1" applyFont="1" applyBorder="1" applyAlignment="1">
      <alignment horizontal="center" vertical="center" wrapText="1"/>
    </xf>
    <xf numFmtId="14" fontId="1" fillId="0" borderId="7" xfId="2" applyNumberFormat="1" applyFont="1" applyBorder="1" applyAlignment="1" applyProtection="1">
      <alignment horizontal="center" vertical="center" wrapText="1"/>
      <protection hidden="1"/>
    </xf>
    <xf numFmtId="0" fontId="13" fillId="10" borderId="18"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3" fillId="0" borderId="0" xfId="0" applyFont="1" applyAlignment="1">
      <alignment wrapText="1"/>
    </xf>
    <xf numFmtId="0" fontId="0" fillId="0" borderId="0" xfId="0" applyAlignment="1">
      <alignment horizontal="center" wrapText="1"/>
    </xf>
    <xf numFmtId="0" fontId="3" fillId="0" borderId="0" xfId="0" applyFont="1" applyAlignment="1">
      <alignment horizontal="center" wrapText="1"/>
    </xf>
    <xf numFmtId="0" fontId="0" fillId="0" borderId="0" xfId="0" applyAlignment="1">
      <alignment horizontal="center" vertical="center" wrapText="1"/>
    </xf>
    <xf numFmtId="0" fontId="33" fillId="3" borderId="2" xfId="0" applyFont="1" applyFill="1" applyBorder="1" applyAlignment="1">
      <alignment horizontal="center" vertical="center" wrapText="1"/>
    </xf>
    <xf numFmtId="0" fontId="6" fillId="3" borderId="0" xfId="0" applyFont="1" applyFill="1" applyAlignment="1">
      <alignment vertical="center" wrapText="1"/>
    </xf>
    <xf numFmtId="0" fontId="3" fillId="3" borderId="13" xfId="0" applyFont="1" applyFill="1" applyBorder="1" applyAlignment="1">
      <alignment horizontal="center" vertical="center" readingOrder="1"/>
    </xf>
    <xf numFmtId="0" fontId="32" fillId="0" borderId="14" xfId="0" applyFont="1" applyBorder="1" applyAlignment="1">
      <alignment horizontal="center" vertical="center" wrapText="1"/>
    </xf>
    <xf numFmtId="0" fontId="3" fillId="3" borderId="17" xfId="0" applyFont="1" applyFill="1" applyBorder="1" applyAlignment="1">
      <alignment horizontal="center" vertical="center" readingOrder="1"/>
    </xf>
    <xf numFmtId="49" fontId="33" fillId="3" borderId="18" xfId="0" applyNumberFormat="1" applyFont="1" applyFill="1" applyBorder="1" applyAlignment="1">
      <alignment horizontal="center" vertical="center" wrapText="1"/>
    </xf>
    <xf numFmtId="0" fontId="32" fillId="0" borderId="19" xfId="0" applyFont="1" applyBorder="1" applyAlignment="1">
      <alignment horizontal="center" vertical="center" wrapText="1"/>
    </xf>
    <xf numFmtId="0" fontId="3" fillId="3" borderId="33" xfId="0" applyFont="1" applyFill="1" applyBorder="1" applyAlignment="1">
      <alignment horizontal="center" vertical="center" readingOrder="1"/>
    </xf>
    <xf numFmtId="0" fontId="33" fillId="3" borderId="5" xfId="0" applyFont="1" applyFill="1" applyBorder="1" applyAlignment="1">
      <alignment horizontal="center" vertical="center" wrapText="1"/>
    </xf>
    <xf numFmtId="0" fontId="32" fillId="0" borderId="36" xfId="0" applyFont="1" applyBorder="1" applyAlignment="1">
      <alignment horizontal="center" vertical="center" wrapText="1"/>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29"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 xfId="0" applyFont="1" applyBorder="1" applyAlignment="1">
      <alignment horizontal="center" vertical="center" wrapText="1"/>
    </xf>
    <xf numFmtId="0" fontId="30"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32" fillId="0" borderId="40" xfId="0" applyFont="1" applyBorder="1" applyAlignment="1">
      <alignment vertical="center" wrapText="1"/>
    </xf>
    <xf numFmtId="0" fontId="32" fillId="0" borderId="41" xfId="0" applyFont="1" applyBorder="1" applyAlignment="1">
      <alignment vertical="center" wrapText="1"/>
    </xf>
    <xf numFmtId="0" fontId="32" fillId="0" borderId="48" xfId="0" applyFont="1" applyBorder="1" applyAlignment="1">
      <alignment vertical="center" wrapText="1"/>
    </xf>
    <xf numFmtId="0" fontId="26" fillId="0" borderId="52"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5" xfId="0" applyFont="1" applyBorder="1" applyAlignment="1">
      <alignment horizontal="center" vertical="center" wrapText="1"/>
    </xf>
    <xf numFmtId="0" fontId="26" fillId="0" borderId="26" xfId="0" applyFont="1" applyBorder="1" applyAlignment="1">
      <alignment horizontal="center" vertical="center" wrapText="1"/>
    </xf>
    <xf numFmtId="0" fontId="31" fillId="6" borderId="0" xfId="0" applyFont="1" applyFill="1" applyAlignment="1">
      <alignment vertical="center" wrapText="1"/>
    </xf>
    <xf numFmtId="0" fontId="10" fillId="0" borderId="0" xfId="0" applyFont="1" applyAlignment="1">
      <alignment horizontal="left"/>
    </xf>
    <xf numFmtId="0" fontId="18" fillId="0" borderId="0" xfId="0" applyFont="1" applyAlignment="1">
      <alignment wrapText="1"/>
    </xf>
    <xf numFmtId="0" fontId="26" fillId="0" borderId="0" xfId="0" applyFont="1" applyAlignment="1">
      <alignment horizontal="center" wrapText="1"/>
    </xf>
    <xf numFmtId="0" fontId="26" fillId="12" borderId="27" xfId="0" applyFont="1" applyFill="1" applyBorder="1" applyAlignment="1">
      <alignment horizontal="center" vertical="center" wrapText="1"/>
    </xf>
    <xf numFmtId="0" fontId="26" fillId="12" borderId="28" xfId="0" applyFont="1" applyFill="1" applyBorder="1" applyAlignment="1">
      <alignment horizontal="center" vertical="center" wrapText="1"/>
    </xf>
    <xf numFmtId="0" fontId="26" fillId="12" borderId="29" xfId="0" applyFont="1" applyFill="1" applyBorder="1" applyAlignment="1">
      <alignment horizontal="center" vertical="center" wrapText="1"/>
    </xf>
    <xf numFmtId="0" fontId="32" fillId="0" borderId="33" xfId="0" applyFont="1" applyBorder="1" applyAlignment="1">
      <alignment horizontal="center" vertical="center" wrapText="1"/>
    </xf>
    <xf numFmtId="0" fontId="27" fillId="0" borderId="0" xfId="0" applyFont="1" applyAlignment="1">
      <alignment horizontal="center" vertical="center" wrapText="1"/>
    </xf>
    <xf numFmtId="0" fontId="32" fillId="0" borderId="13"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0" xfId="0" applyFont="1" applyAlignment="1">
      <alignment horizontal="center" vertical="center" wrapText="1"/>
    </xf>
    <xf numFmtId="0" fontId="0" fillId="8" borderId="0" xfId="0" applyFill="1" applyAlignment="1">
      <alignment vertical="top" wrapText="1"/>
    </xf>
    <xf numFmtId="0" fontId="11" fillId="6" borderId="34" xfId="0" applyFont="1" applyFill="1" applyBorder="1" applyAlignment="1">
      <alignment horizontal="center" vertical="center" wrapText="1"/>
    </xf>
    <xf numFmtId="0" fontId="11" fillId="6" borderId="21" xfId="0" applyFont="1" applyFill="1" applyBorder="1" applyAlignment="1">
      <alignment horizontal="center" vertical="center" wrapText="1"/>
    </xf>
    <xf numFmtId="14" fontId="1" fillId="0" borderId="9" xfId="2" applyNumberFormat="1" applyFont="1" applyBorder="1" applyAlignment="1" applyProtection="1">
      <alignment horizontal="center" vertical="center" wrapText="1"/>
      <protection hidden="1"/>
    </xf>
    <xf numFmtId="0" fontId="7" fillId="0" borderId="11" xfId="1" applyFont="1" applyBorder="1" applyAlignment="1">
      <alignment horizontal="left" vertical="center" wrapText="1"/>
    </xf>
    <xf numFmtId="14" fontId="1" fillId="0" borderId="13" xfId="2" applyNumberFormat="1" applyFont="1" applyBorder="1" applyAlignment="1" applyProtection="1">
      <alignment horizontal="center" vertical="center" wrapText="1"/>
      <protection hidden="1"/>
    </xf>
    <xf numFmtId="14" fontId="1" fillId="0" borderId="13"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35" fillId="7"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8" fillId="0" borderId="2" xfId="0" applyFont="1" applyBorder="1" applyAlignment="1">
      <alignment horizontal="left" vertical="top" wrapText="1"/>
    </xf>
    <xf numFmtId="0" fontId="8" fillId="0" borderId="18" xfId="0" applyFont="1" applyBorder="1" applyAlignment="1">
      <alignment horizontal="left" vertical="top" wrapText="1"/>
    </xf>
    <xf numFmtId="0" fontId="31" fillId="12" borderId="24" xfId="0" applyFont="1" applyFill="1" applyBorder="1" applyAlignment="1">
      <alignment vertical="center" wrapText="1"/>
    </xf>
    <xf numFmtId="0" fontId="31" fillId="12" borderId="52" xfId="0" applyFont="1" applyFill="1" applyBorder="1" applyAlignment="1">
      <alignment vertical="center" wrapText="1"/>
    </xf>
    <xf numFmtId="0" fontId="36" fillId="0" borderId="44" xfId="0" applyFont="1" applyBorder="1" applyAlignment="1">
      <alignment horizontal="justify" vertical="center" wrapText="1"/>
    </xf>
    <xf numFmtId="0" fontId="36" fillId="0" borderId="54" xfId="0" applyFont="1" applyBorder="1" applyAlignment="1">
      <alignment horizontal="justify" vertical="center" wrapText="1"/>
    </xf>
    <xf numFmtId="0" fontId="36" fillId="0" borderId="54" xfId="0" applyFont="1" applyBorder="1" applyAlignment="1">
      <alignment horizontal="center" vertical="center" wrapText="1"/>
    </xf>
    <xf numFmtId="0" fontId="36" fillId="0" borderId="46" xfId="0" applyFont="1" applyBorder="1" applyAlignment="1">
      <alignment horizontal="justify" vertical="center" wrapText="1"/>
    </xf>
    <xf numFmtId="0" fontId="7" fillId="6" borderId="10" xfId="1" applyFont="1" applyFill="1" applyBorder="1" applyAlignment="1">
      <alignment horizontal="left" vertical="center" wrapText="1"/>
    </xf>
    <xf numFmtId="0" fontId="0" fillId="0" borderId="2" xfId="0" applyBorder="1" applyAlignment="1">
      <alignment vertical="center"/>
    </xf>
    <xf numFmtId="14" fontId="1" fillId="0" borderId="14" xfId="2" applyNumberFormat="1" applyFont="1" applyBorder="1" applyAlignment="1" applyProtection="1">
      <alignment horizontal="center" vertical="center" wrapText="1"/>
      <protection hidden="1"/>
    </xf>
    <xf numFmtId="0" fontId="8" fillId="0" borderId="14" xfId="0" applyFont="1" applyBorder="1" applyAlignment="1">
      <alignment horizontal="left" vertical="center" wrapText="1"/>
    </xf>
    <xf numFmtId="0" fontId="8" fillId="0" borderId="19" xfId="0" applyFont="1" applyBorder="1" applyAlignment="1">
      <alignment horizontal="left" vertical="center" wrapText="1"/>
    </xf>
    <xf numFmtId="14" fontId="1" fillId="0" borderId="36" xfId="2" applyNumberFormat="1" applyFont="1" applyBorder="1" applyAlignment="1" applyProtection="1">
      <alignment horizontal="center" vertical="center" wrapText="1"/>
      <protection hidden="1"/>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0" fontId="7" fillId="0" borderId="55" xfId="1" applyFont="1" applyBorder="1" applyAlignment="1">
      <alignment vertical="center" wrapText="1"/>
    </xf>
    <xf numFmtId="14" fontId="1" fillId="0" borderId="57" xfId="2" applyNumberFormat="1" applyFont="1" applyBorder="1" applyAlignment="1" applyProtection="1">
      <alignment vertical="center" wrapText="1"/>
      <protection hidden="1"/>
    </xf>
    <xf numFmtId="0" fontId="8" fillId="0" borderId="36" xfId="0" applyFont="1" applyBorder="1" applyAlignment="1">
      <alignment horizontal="left" vertical="center" wrapText="1"/>
    </xf>
    <xf numFmtId="0" fontId="8" fillId="0" borderId="57" xfId="0" applyFont="1" applyBorder="1" applyAlignment="1">
      <alignment horizontal="left" vertical="center" wrapText="1"/>
    </xf>
    <xf numFmtId="0" fontId="14" fillId="3" borderId="27" xfId="0" applyFont="1" applyFill="1" applyBorder="1" applyAlignment="1">
      <alignment vertical="center" wrapText="1"/>
    </xf>
    <xf numFmtId="0" fontId="8" fillId="3" borderId="33" xfId="0" applyFont="1" applyFill="1" applyBorder="1" applyAlignment="1">
      <alignment vertical="center" wrapText="1"/>
    </xf>
    <xf numFmtId="0" fontId="8" fillId="3" borderId="13" xfId="0" applyFont="1" applyFill="1" applyBorder="1" applyAlignment="1">
      <alignment vertical="center" wrapText="1"/>
    </xf>
    <xf numFmtId="0" fontId="8" fillId="3" borderId="56" xfId="0" applyFont="1" applyFill="1" applyBorder="1" applyAlignment="1">
      <alignment vertical="center" wrapText="1"/>
    </xf>
    <xf numFmtId="0" fontId="8" fillId="6" borderId="33" xfId="0" applyFont="1" applyFill="1" applyBorder="1" applyAlignment="1">
      <alignment vertical="center" wrapText="1"/>
    </xf>
    <xf numFmtId="0" fontId="8" fillId="6" borderId="5" xfId="0" applyFont="1" applyFill="1" applyBorder="1" applyAlignment="1">
      <alignment vertical="center" wrapText="1"/>
    </xf>
    <xf numFmtId="0" fontId="8" fillId="6" borderId="13" xfId="0" applyFont="1" applyFill="1" applyBorder="1" applyAlignment="1">
      <alignment vertical="center" wrapText="1"/>
    </xf>
    <xf numFmtId="0" fontId="8" fillId="6" borderId="2" xfId="0" applyFont="1" applyFill="1" applyBorder="1" applyAlignment="1">
      <alignment vertical="center" wrapText="1"/>
    </xf>
    <xf numFmtId="0" fontId="8" fillId="6" borderId="56" xfId="0" applyFont="1" applyFill="1" applyBorder="1" applyAlignment="1">
      <alignment vertical="center" wrapText="1"/>
    </xf>
    <xf numFmtId="0" fontId="8" fillId="6" borderId="55" xfId="0" applyFont="1" applyFill="1" applyBorder="1" applyAlignment="1">
      <alignment vertical="center" wrapText="1"/>
    </xf>
    <xf numFmtId="0" fontId="14" fillId="6" borderId="27" xfId="0" applyFont="1" applyFill="1" applyBorder="1" applyAlignment="1">
      <alignment vertical="center" wrapText="1"/>
    </xf>
    <xf numFmtId="0" fontId="8" fillId="6" borderId="17" xfId="0" applyFont="1" applyFill="1" applyBorder="1" applyAlignment="1">
      <alignment vertical="center" wrapText="1"/>
    </xf>
    <xf numFmtId="0" fontId="8" fillId="6" borderId="18" xfId="0" applyFont="1" applyFill="1" applyBorder="1" applyAlignment="1">
      <alignment vertical="center" wrapText="1"/>
    </xf>
    <xf numFmtId="0" fontId="14" fillId="3" borderId="27" xfId="0" applyFont="1" applyFill="1" applyBorder="1" applyAlignment="1">
      <alignment horizontal="center" vertical="center"/>
    </xf>
    <xf numFmtId="0" fontId="0" fillId="0" borderId="33" xfId="0" applyBorder="1" applyAlignment="1">
      <alignment vertical="center"/>
    </xf>
    <xf numFmtId="0" fontId="0" fillId="0" borderId="13" xfId="0" applyBorder="1" applyAlignment="1">
      <alignment vertical="center"/>
    </xf>
    <xf numFmtId="0" fontId="8" fillId="3" borderId="0" xfId="0" applyFont="1" applyFill="1" applyAlignment="1">
      <alignment vertical="center" wrapText="1"/>
    </xf>
    <xf numFmtId="0" fontId="14" fillId="3" borderId="58" xfId="0" applyFont="1" applyFill="1" applyBorder="1" applyAlignment="1">
      <alignment horizontal="center" vertical="center"/>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7" fillId="0" borderId="0" xfId="1" applyFont="1" applyAlignment="1">
      <alignment vertical="center" wrapText="1"/>
    </xf>
    <xf numFmtId="0" fontId="7" fillId="0" borderId="0" xfId="1" applyFont="1" applyAlignment="1">
      <alignment horizontal="center" vertical="center" wrapText="1"/>
    </xf>
    <xf numFmtId="0" fontId="14" fillId="3" borderId="0" xfId="0" applyFont="1" applyFill="1" applyAlignment="1">
      <alignment vertical="center" wrapText="1"/>
    </xf>
    <xf numFmtId="0" fontId="18" fillId="0" borderId="22" xfId="0" applyFont="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8" fillId="0" borderId="3" xfId="0" applyFont="1" applyBorder="1" applyAlignment="1">
      <alignment vertical="center" wrapText="1"/>
    </xf>
    <xf numFmtId="0" fontId="0" fillId="0" borderId="12" xfId="0" applyBorder="1" applyAlignment="1">
      <alignment vertical="center"/>
    </xf>
    <xf numFmtId="0" fontId="0" fillId="0" borderId="15" xfId="0" applyBorder="1" applyAlignment="1">
      <alignment vertical="center"/>
    </xf>
    <xf numFmtId="0" fontId="0" fillId="0" borderId="51" xfId="0" applyBorder="1" applyAlignment="1">
      <alignment vertical="center"/>
    </xf>
    <xf numFmtId="0" fontId="3" fillId="0" borderId="52" xfId="0" applyFont="1" applyBorder="1" applyAlignment="1">
      <alignment horizontal="center" vertical="center"/>
    </xf>
    <xf numFmtId="0" fontId="37" fillId="3" borderId="0" xfId="0" applyFont="1" applyFill="1" applyAlignment="1">
      <alignment vertical="center"/>
    </xf>
    <xf numFmtId="0" fontId="5" fillId="13" borderId="3" xfId="0" applyFont="1" applyFill="1" applyBorder="1" applyAlignment="1">
      <alignment vertical="center"/>
    </xf>
    <xf numFmtId="0" fontId="5" fillId="13" borderId="2" xfId="0" applyFont="1" applyFill="1" applyBorder="1" applyAlignment="1">
      <alignment horizontal="center" vertical="center"/>
    </xf>
    <xf numFmtId="0" fontId="24" fillId="6" borderId="10" xfId="0" applyFont="1" applyFill="1" applyBorder="1" applyAlignment="1">
      <alignment horizontal="center" vertical="center" wrapText="1"/>
    </xf>
    <xf numFmtId="0" fontId="1" fillId="6" borderId="10" xfId="0" applyFont="1" applyFill="1" applyBorder="1" applyAlignment="1">
      <alignment horizontal="left" vertical="top" wrapText="1"/>
    </xf>
    <xf numFmtId="0" fontId="8" fillId="0" borderId="10" xfId="0" applyFont="1" applyBorder="1" applyAlignment="1">
      <alignment horizontal="left" vertical="top" wrapText="1"/>
    </xf>
    <xf numFmtId="0" fontId="38" fillId="3" borderId="1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7" fillId="0" borderId="30" xfId="1" applyFont="1" applyBorder="1" applyAlignment="1">
      <alignment horizontal="left" vertical="center" wrapText="1"/>
    </xf>
    <xf numFmtId="0" fontId="8" fillId="3" borderId="55" xfId="0" applyFont="1" applyFill="1" applyBorder="1" applyAlignment="1">
      <alignment horizontal="center" vertical="center" wrapText="1"/>
    </xf>
    <xf numFmtId="0" fontId="0" fillId="0" borderId="55" xfId="0" applyBorder="1"/>
    <xf numFmtId="0" fontId="7" fillId="0" borderId="57" xfId="1" applyFont="1" applyBorder="1" applyAlignment="1">
      <alignment horizontal="left" vertical="center" wrapText="1"/>
    </xf>
    <xf numFmtId="0" fontId="18" fillId="0" borderId="55" xfId="0" applyFont="1" applyBorder="1" applyAlignment="1">
      <alignment horizontal="left" vertical="center" wrapText="1"/>
    </xf>
    <xf numFmtId="0" fontId="1" fillId="6" borderId="2" xfId="0" applyFont="1" applyFill="1" applyBorder="1" applyAlignment="1">
      <alignment horizontal="left" vertical="top" wrapText="1"/>
    </xf>
    <xf numFmtId="0" fontId="35" fillId="5"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1" fillId="0" borderId="28" xfId="2" applyFont="1" applyBorder="1" applyAlignment="1" applyProtection="1">
      <alignment horizontal="left" vertical="center" wrapText="1"/>
      <protection hidden="1"/>
    </xf>
    <xf numFmtId="0" fontId="11" fillId="16" borderId="17"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19" xfId="0" applyFont="1" applyFill="1" applyBorder="1" applyAlignment="1">
      <alignment horizontal="center" vertical="center" wrapText="1"/>
    </xf>
    <xf numFmtId="0" fontId="13" fillId="17" borderId="30" xfId="0" applyFont="1" applyFill="1" applyBorder="1" applyAlignment="1">
      <alignment horizontal="center" vertical="center" wrapText="1"/>
    </xf>
    <xf numFmtId="0" fontId="29" fillId="17" borderId="18" xfId="0" applyFont="1" applyFill="1" applyBorder="1" applyAlignment="1">
      <alignment horizontal="center" vertical="center" wrapText="1"/>
    </xf>
    <xf numFmtId="0" fontId="23" fillId="17" borderId="18" xfId="0" applyFont="1" applyFill="1" applyBorder="1" applyAlignment="1">
      <alignment horizontal="center" vertical="center" wrapText="1"/>
    </xf>
    <xf numFmtId="0" fontId="23" fillId="17" borderId="19"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16" xfId="0" applyFont="1" applyFill="1" applyBorder="1" applyAlignment="1">
      <alignment horizontal="center" vertical="center" wrapText="1"/>
    </xf>
    <xf numFmtId="14" fontId="11" fillId="18" borderId="20" xfId="0" applyNumberFormat="1" applyFont="1" applyFill="1" applyBorder="1" applyAlignment="1">
      <alignment horizontal="center" vertical="center" wrapText="1"/>
    </xf>
    <xf numFmtId="14" fontId="11" fillId="18" borderId="4" xfId="0" applyNumberFormat="1"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34" xfId="0" applyFont="1" applyFill="1" applyBorder="1" applyAlignment="1">
      <alignment horizontal="center" vertical="center" wrapText="1"/>
    </xf>
    <xf numFmtId="0" fontId="11" fillId="18" borderId="21" xfId="0" applyFont="1" applyFill="1" applyBorder="1" applyAlignment="1">
      <alignment horizontal="center" vertical="center" wrapText="1"/>
    </xf>
    <xf numFmtId="0" fontId="11" fillId="19" borderId="0" xfId="0" applyFont="1" applyFill="1" applyAlignment="1">
      <alignment horizontal="center" vertical="center" wrapText="1"/>
    </xf>
    <xf numFmtId="0" fontId="11" fillId="19" borderId="34" xfId="0" applyFont="1" applyFill="1" applyBorder="1" applyAlignment="1">
      <alignment horizontal="center" vertical="center" wrapText="1"/>
    </xf>
    <xf numFmtId="0" fontId="11" fillId="19" borderId="21" xfId="0" applyFont="1" applyFill="1" applyBorder="1" applyAlignment="1">
      <alignment horizontal="center" vertical="center" wrapText="1"/>
    </xf>
    <xf numFmtId="0" fontId="14" fillId="20" borderId="2" xfId="0" applyFont="1" applyFill="1" applyBorder="1" applyAlignment="1">
      <alignment horizontal="center" wrapText="1"/>
    </xf>
    <xf numFmtId="0" fontId="8" fillId="3" borderId="3" xfId="0" applyFont="1" applyFill="1" applyBorder="1" applyAlignment="1">
      <alignment horizontal="left" vertical="center" wrapText="1"/>
    </xf>
    <xf numFmtId="0" fontId="8" fillId="3" borderId="66" xfId="0" applyFont="1" applyFill="1" applyBorder="1" applyAlignment="1">
      <alignment horizontal="left" vertical="center" wrapText="1"/>
    </xf>
    <xf numFmtId="0" fontId="8" fillId="6" borderId="55" xfId="0" applyFont="1" applyFill="1" applyBorder="1" applyAlignment="1">
      <alignment horizontal="left" vertical="top" wrapText="1"/>
    </xf>
    <xf numFmtId="0" fontId="24" fillId="6" borderId="4" xfId="0" applyFont="1" applyFill="1" applyBorder="1" applyAlignment="1">
      <alignment horizontal="center" vertical="center" wrapText="1"/>
    </xf>
    <xf numFmtId="0" fontId="7" fillId="0" borderId="57" xfId="1" applyFont="1" applyBorder="1" applyAlignment="1">
      <alignment horizontal="center" vertical="center" wrapText="1"/>
    </xf>
    <xf numFmtId="0" fontId="0" fillId="0" borderId="4" xfId="0" applyBorder="1" applyAlignment="1">
      <alignment horizontal="center" vertical="center"/>
    </xf>
    <xf numFmtId="14" fontId="1" fillId="0" borderId="31" xfId="2" applyNumberFormat="1" applyFont="1" applyBorder="1" applyAlignment="1" applyProtection="1">
      <alignment horizontal="center" vertical="center" wrapText="1"/>
      <protection hidden="1"/>
    </xf>
    <xf numFmtId="14" fontId="1" fillId="0" borderId="30" xfId="2" applyNumberFormat="1" applyFont="1" applyBorder="1" applyAlignment="1" applyProtection="1">
      <alignment horizontal="center" vertical="center" wrapText="1"/>
      <protection hidden="1"/>
    </xf>
    <xf numFmtId="0" fontId="11" fillId="21" borderId="45" xfId="0" applyFont="1" applyFill="1" applyBorder="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horizontal="center" vertical="center"/>
    </xf>
    <xf numFmtId="0" fontId="8" fillId="24" borderId="55" xfId="0" applyFont="1" applyFill="1" applyBorder="1" applyAlignment="1">
      <alignment horizontal="left" vertical="top" wrapText="1"/>
    </xf>
    <xf numFmtId="0" fontId="1" fillId="3" borderId="55" xfId="0" applyFont="1" applyFill="1" applyBorder="1" applyAlignment="1">
      <alignment horizontal="center" vertical="center" wrapText="1"/>
    </xf>
    <xf numFmtId="0" fontId="1" fillId="0" borderId="4" xfId="0" applyFont="1" applyBorder="1" applyAlignment="1">
      <alignment vertical="top" wrapText="1"/>
    </xf>
    <xf numFmtId="0" fontId="7" fillId="6" borderId="55" xfId="1" applyFont="1" applyFill="1" applyBorder="1" applyAlignment="1">
      <alignment horizontal="left" vertical="center" wrapText="1"/>
    </xf>
    <xf numFmtId="0" fontId="7" fillId="0" borderId="55" xfId="1" applyFont="1" applyBorder="1" applyAlignment="1">
      <alignment horizontal="left" vertical="center" wrapText="1"/>
    </xf>
    <xf numFmtId="0" fontId="0" fillId="0" borderId="55" xfId="0" applyBorder="1" applyAlignment="1">
      <alignment vertical="center" wrapText="1"/>
    </xf>
    <xf numFmtId="0" fontId="0" fillId="0" borderId="55" xfId="0" applyBorder="1" applyAlignment="1">
      <alignment vertical="center"/>
    </xf>
    <xf numFmtId="0" fontId="0" fillId="0" borderId="7" xfId="0" applyBorder="1" applyAlignment="1">
      <alignment horizontal="center" vertical="center"/>
    </xf>
    <xf numFmtId="0" fontId="1" fillId="0" borderId="4" xfId="2" applyFont="1" applyBorder="1" applyAlignment="1" applyProtection="1">
      <alignment horizontal="left" vertical="center" wrapText="1"/>
      <protection hidden="1"/>
    </xf>
    <xf numFmtId="0" fontId="8" fillId="0" borderId="30" xfId="0" applyFont="1" applyBorder="1" applyAlignment="1">
      <alignment vertical="center" wrapText="1"/>
    </xf>
    <xf numFmtId="0" fontId="8" fillId="0" borderId="30" xfId="0" applyFont="1" applyBorder="1" applyAlignment="1">
      <alignment horizontal="left" vertical="center" wrapText="1"/>
    </xf>
    <xf numFmtId="0" fontId="7" fillId="0" borderId="43" xfId="1" applyFont="1" applyBorder="1" applyAlignment="1">
      <alignment vertical="center" wrapText="1"/>
    </xf>
    <xf numFmtId="14" fontId="1" fillId="0" borderId="59" xfId="2" applyNumberFormat="1" applyFont="1" applyBorder="1" applyAlignment="1" applyProtection="1">
      <alignment vertical="center" wrapText="1"/>
      <protection hidden="1"/>
    </xf>
    <xf numFmtId="0" fontId="0" fillId="0" borderId="30" xfId="0" applyBorder="1" applyAlignment="1">
      <alignment vertical="center" wrapText="1"/>
    </xf>
    <xf numFmtId="0" fontId="0" fillId="0" borderId="43" xfId="0" applyBorder="1" applyAlignment="1">
      <alignment vertical="center"/>
    </xf>
    <xf numFmtId="0" fontId="38" fillId="3" borderId="55" xfId="0" applyFont="1" applyFill="1" applyBorder="1" applyAlignment="1">
      <alignment horizontal="center" vertical="center" wrapText="1"/>
    </xf>
    <xf numFmtId="14" fontId="1" fillId="0" borderId="62" xfId="2" applyNumberFormat="1" applyFont="1" applyBorder="1" applyAlignment="1" applyProtection="1">
      <alignment horizontal="center" vertical="center" wrapText="1"/>
      <protection hidden="1"/>
    </xf>
    <xf numFmtId="0" fontId="8" fillId="3" borderId="18" xfId="0" applyFont="1" applyFill="1" applyBorder="1"/>
    <xf numFmtId="0" fontId="8" fillId="3" borderId="18" xfId="0" applyFont="1" applyFill="1" applyBorder="1" applyAlignment="1">
      <alignment horizontal="center" vertical="center"/>
    </xf>
    <xf numFmtId="0" fontId="8" fillId="6" borderId="18" xfId="0" applyFont="1" applyFill="1" applyBorder="1" applyAlignment="1">
      <alignment vertical="top" wrapText="1"/>
    </xf>
    <xf numFmtId="0" fontId="8" fillId="3" borderId="18" xfId="0" applyFont="1" applyFill="1" applyBorder="1" applyAlignment="1">
      <alignment vertical="center"/>
    </xf>
    <xf numFmtId="0" fontId="0" fillId="0" borderId="28" xfId="0" applyBorder="1" applyAlignment="1">
      <alignment horizontal="center" vertical="center"/>
    </xf>
    <xf numFmtId="0" fontId="24" fillId="6" borderId="28" xfId="0" applyFont="1" applyFill="1" applyBorder="1" applyAlignment="1">
      <alignment horizontal="center" vertical="center" wrapText="1"/>
    </xf>
    <xf numFmtId="0" fontId="1" fillId="0" borderId="9" xfId="0" applyFont="1" applyBorder="1" applyAlignment="1">
      <alignment vertical="top" wrapText="1"/>
    </xf>
    <xf numFmtId="14" fontId="1" fillId="0" borderId="59" xfId="2" applyNumberFormat="1" applyFont="1" applyBorder="1" applyAlignment="1" applyProtection="1">
      <alignment horizontal="center" vertical="center" wrapText="1"/>
      <protection hidden="1"/>
    </xf>
    <xf numFmtId="14" fontId="0" fillId="0" borderId="2" xfId="0" applyNumberFormat="1" applyBorder="1" applyAlignment="1">
      <alignment horizontal="center" vertical="center"/>
    </xf>
    <xf numFmtId="0" fontId="10" fillId="0" borderId="0" xfId="0" applyFont="1" applyAlignment="1">
      <alignment horizontal="left" vertical="center"/>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0" fillId="3" borderId="2" xfId="0" applyFill="1" applyBorder="1" applyAlignment="1">
      <alignment horizontal="center"/>
    </xf>
    <xf numFmtId="0" fontId="18" fillId="0" borderId="10" xfId="0" applyFont="1" applyBorder="1" applyAlignment="1">
      <alignment horizontal="center" vertical="top" wrapText="1"/>
    </xf>
    <xf numFmtId="0" fontId="18" fillId="0" borderId="2" xfId="0" applyFont="1" applyBorder="1" applyAlignment="1">
      <alignment horizontal="center" vertical="top" wrapText="1"/>
    </xf>
    <xf numFmtId="0" fontId="18" fillId="0" borderId="18" xfId="0" applyFont="1" applyBorder="1" applyAlignment="1">
      <alignment horizontal="center" vertical="top" wrapText="1"/>
    </xf>
    <xf numFmtId="0" fontId="14" fillId="9" borderId="6"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8" fillId="6" borderId="7" xfId="0" applyFont="1" applyFill="1" applyBorder="1" applyAlignment="1">
      <alignment horizontal="center" vertical="top" wrapText="1"/>
    </xf>
    <xf numFmtId="0" fontId="8" fillId="6" borderId="66" xfId="0" applyFont="1" applyFill="1" applyBorder="1" applyAlignment="1">
      <alignment horizontal="center" vertical="top" wrapText="1"/>
    </xf>
    <xf numFmtId="0" fontId="8" fillId="6" borderId="70" xfId="0" applyFont="1" applyFill="1" applyBorder="1" applyAlignment="1">
      <alignment horizontal="center" vertical="top" wrapText="1"/>
    </xf>
    <xf numFmtId="0" fontId="8" fillId="3" borderId="3" xfId="0" applyFont="1" applyFill="1" applyBorder="1" applyAlignment="1">
      <alignment horizontal="left" wrapText="1"/>
    </xf>
    <xf numFmtId="0" fontId="8" fillId="3" borderId="66" xfId="0" applyFont="1" applyFill="1" applyBorder="1" applyAlignment="1">
      <alignment horizontal="left" wrapText="1"/>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16" fillId="0" borderId="10" xfId="0" applyFont="1" applyBorder="1" applyAlignment="1">
      <alignment horizontal="center" vertical="center"/>
    </xf>
    <xf numFmtId="0" fontId="16" fillId="0" borderId="2" xfId="0" applyFont="1" applyBorder="1" applyAlignment="1">
      <alignment horizontal="center" vertical="center"/>
    </xf>
    <xf numFmtId="0" fontId="16" fillId="0" borderId="18" xfId="0" applyFont="1" applyBorder="1" applyAlignment="1">
      <alignment horizontal="center" vertical="center"/>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8" xfId="0" applyFont="1" applyBorder="1" applyAlignment="1">
      <alignment horizontal="center" vertical="center" wrapText="1"/>
    </xf>
    <xf numFmtId="0" fontId="15" fillId="0" borderId="10" xfId="2" applyFont="1" applyBorder="1" applyAlignment="1" applyProtection="1">
      <alignment horizontal="center" vertical="center" wrapText="1"/>
      <protection hidden="1"/>
    </xf>
    <xf numFmtId="0" fontId="15" fillId="0" borderId="2" xfId="2" applyFont="1" applyBorder="1" applyAlignment="1" applyProtection="1">
      <alignment horizontal="center" vertical="center" wrapText="1"/>
      <protection hidden="1"/>
    </xf>
    <xf numFmtId="0" fontId="15" fillId="0" borderId="18" xfId="2" applyFont="1" applyBorder="1" applyAlignment="1" applyProtection="1">
      <alignment horizontal="center" vertical="center" wrapText="1"/>
      <protection hidden="1"/>
    </xf>
    <xf numFmtId="0" fontId="14" fillId="6" borderId="30" xfId="0" applyFont="1" applyFill="1" applyBorder="1" applyAlignment="1">
      <alignment horizontal="center" vertical="center"/>
    </xf>
    <xf numFmtId="0" fontId="14" fillId="6" borderId="4" xfId="0" applyFont="1" applyFill="1" applyBorder="1" applyAlignment="1">
      <alignment horizontal="center" vertical="center"/>
    </xf>
    <xf numFmtId="0" fontId="8" fillId="3" borderId="30" xfId="0" applyFont="1" applyFill="1" applyBorder="1" applyAlignment="1">
      <alignment horizontal="left" vertical="top" wrapText="1"/>
    </xf>
    <xf numFmtId="0" fontId="8" fillId="3" borderId="4" xfId="0" applyFont="1" applyFill="1" applyBorder="1" applyAlignment="1">
      <alignment horizontal="left" vertical="top" wrapText="1"/>
    </xf>
    <xf numFmtId="0" fontId="0" fillId="0" borderId="14" xfId="0" applyBorder="1" applyAlignment="1">
      <alignment horizontal="center" vertical="center"/>
    </xf>
    <xf numFmtId="0" fontId="0" fillId="0" borderId="19" xfId="0" applyBorder="1" applyAlignment="1">
      <alignment horizontal="center" vertical="center"/>
    </xf>
    <xf numFmtId="14" fontId="0" fillId="0" borderId="55" xfId="0" applyNumberFormat="1" applyBorder="1" applyAlignment="1">
      <alignment horizontal="center" vertical="center"/>
    </xf>
    <xf numFmtId="14" fontId="0" fillId="0" borderId="5" xfId="0" applyNumberFormat="1" applyBorder="1" applyAlignment="1">
      <alignment horizontal="center" vertical="center"/>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8" fillId="6" borderId="30"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18" xfId="0" applyFont="1" applyFill="1" applyBorder="1" applyAlignment="1">
      <alignment horizontal="center" vertical="center" wrapText="1"/>
    </xf>
    <xf numFmtId="0" fontId="7" fillId="5" borderId="59" xfId="1" applyFont="1" applyFill="1" applyBorder="1" applyAlignment="1">
      <alignment horizontal="center" vertical="center" wrapText="1"/>
    </xf>
    <xf numFmtId="0" fontId="7" fillId="5" borderId="35" xfId="1" applyFont="1" applyFill="1" applyBorder="1" applyAlignment="1">
      <alignment horizontal="center" vertical="center" wrapText="1"/>
    </xf>
    <xf numFmtId="0" fontId="7" fillId="5" borderId="71" xfId="1" applyFont="1" applyFill="1" applyBorder="1" applyAlignment="1">
      <alignment horizontal="center" vertical="center" wrapText="1"/>
    </xf>
    <xf numFmtId="0" fontId="25" fillId="0" borderId="10" xfId="2" applyFont="1" applyBorder="1" applyAlignment="1" applyProtection="1">
      <alignment horizontal="center" vertical="center" wrapText="1"/>
      <protection hidden="1"/>
    </xf>
    <xf numFmtId="0" fontId="25" fillId="0" borderId="2" xfId="2" applyFont="1" applyBorder="1" applyAlignment="1" applyProtection="1">
      <alignment horizontal="center" vertical="center" wrapText="1"/>
      <protection hidden="1"/>
    </xf>
    <xf numFmtId="0" fontId="25" fillId="0" borderId="18" xfId="2" applyFont="1" applyBorder="1" applyAlignment="1" applyProtection="1">
      <alignment horizontal="center" vertical="center" wrapText="1"/>
      <protection hidden="1"/>
    </xf>
    <xf numFmtId="0" fontId="8" fillId="0" borderId="2"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2" xfId="1" applyFont="1" applyBorder="1" applyAlignment="1">
      <alignment horizontal="center" vertical="center" wrapText="1"/>
    </xf>
    <xf numFmtId="0" fontId="7" fillId="0" borderId="18" xfId="1" applyFont="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18" xfId="2" applyNumberFormat="1" applyFont="1" applyBorder="1" applyAlignment="1" applyProtection="1">
      <alignment horizontal="center" vertical="center" wrapText="1"/>
      <protection hidden="1"/>
    </xf>
    <xf numFmtId="0" fontId="15" fillId="0" borderId="8" xfId="2" applyFont="1" applyBorder="1" applyAlignment="1" applyProtection="1">
      <alignment horizontal="center" vertical="center" wrapText="1"/>
      <protection hidden="1"/>
    </xf>
    <xf numFmtId="0" fontId="15" fillId="0" borderId="3" xfId="2" applyFont="1" applyBorder="1" applyAlignment="1" applyProtection="1">
      <alignment horizontal="center" vertical="center" wrapText="1"/>
      <protection hidden="1"/>
    </xf>
    <xf numFmtId="0" fontId="15" fillId="0" borderId="16" xfId="2" applyFont="1" applyBorder="1" applyAlignment="1" applyProtection="1">
      <alignment horizontal="center" vertical="center" wrapText="1"/>
      <protection hidden="1"/>
    </xf>
    <xf numFmtId="0" fontId="7" fillId="5" borderId="6"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15" fillId="0" borderId="6"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5" xfId="1" applyFont="1" applyBorder="1" applyAlignment="1">
      <alignment horizontal="center" vertical="center" wrapText="1"/>
    </xf>
    <xf numFmtId="0" fontId="1" fillId="3" borderId="30" xfId="0" applyFont="1" applyFill="1" applyBorder="1" applyAlignment="1">
      <alignment horizontal="center" vertical="top" wrapText="1"/>
    </xf>
    <xf numFmtId="0" fontId="1" fillId="3" borderId="4" xfId="0" applyFont="1" applyFill="1" applyBorder="1" applyAlignment="1">
      <alignment horizontal="center" vertical="top" wrapText="1"/>
    </xf>
    <xf numFmtId="0" fontId="16" fillId="0" borderId="30" xfId="0" applyFont="1" applyBorder="1" applyAlignment="1">
      <alignment horizontal="center" vertical="center" wrapText="1"/>
    </xf>
    <xf numFmtId="0" fontId="16" fillId="0" borderId="4" xfId="0" applyFont="1" applyBorder="1" applyAlignment="1">
      <alignment horizontal="center" vertical="center" wrapText="1"/>
    </xf>
    <xf numFmtId="0" fontId="3" fillId="23" borderId="67" xfId="0" applyFont="1" applyFill="1" applyBorder="1" applyAlignment="1">
      <alignment horizontal="center" vertical="center"/>
    </xf>
    <xf numFmtId="0" fontId="3" fillId="23" borderId="1" xfId="0" applyFont="1" applyFill="1" applyBorder="1" applyAlignment="1">
      <alignment horizontal="center" vertical="center"/>
    </xf>
    <xf numFmtId="0" fontId="3" fillId="23" borderId="32" xfId="0" applyFont="1" applyFill="1" applyBorder="1" applyAlignment="1">
      <alignment horizontal="center" vertical="center"/>
    </xf>
    <xf numFmtId="0" fontId="3" fillId="22" borderId="67" xfId="0" applyFont="1" applyFill="1" applyBorder="1" applyAlignment="1">
      <alignment horizontal="center" vertical="center"/>
    </xf>
    <xf numFmtId="0" fontId="3" fillId="22" borderId="1" xfId="0" applyFont="1" applyFill="1" applyBorder="1" applyAlignment="1">
      <alignment horizontal="center" vertical="center"/>
    </xf>
    <xf numFmtId="0" fontId="3" fillId="22" borderId="32" xfId="0" applyFont="1" applyFill="1" applyBorder="1" applyAlignment="1">
      <alignment horizontal="center" vertical="center"/>
    </xf>
    <xf numFmtId="0" fontId="3" fillId="22" borderId="68" xfId="0" applyFont="1" applyFill="1" applyBorder="1" applyAlignment="1">
      <alignment horizontal="center" vertical="center"/>
    </xf>
    <xf numFmtId="0" fontId="3" fillId="22" borderId="23" xfId="0" applyFont="1" applyFill="1" applyBorder="1" applyAlignment="1">
      <alignment horizontal="center" vertical="center"/>
    </xf>
    <xf numFmtId="0" fontId="3" fillId="22" borderId="54" xfId="0" applyFont="1" applyFill="1" applyBorder="1" applyAlignment="1">
      <alignment horizontal="center" vertical="center"/>
    </xf>
    <xf numFmtId="0" fontId="28" fillId="14" borderId="27" xfId="0" applyFont="1" applyFill="1" applyBorder="1" applyAlignment="1">
      <alignment horizontal="center" vertical="center"/>
    </xf>
    <xf numFmtId="0" fontId="28" fillId="14" borderId="30" xfId="0" applyFont="1" applyFill="1" applyBorder="1" applyAlignment="1">
      <alignment horizontal="center" vertical="center"/>
    </xf>
    <xf numFmtId="0" fontId="28" fillId="14" borderId="28" xfId="0" applyFont="1" applyFill="1" applyBorder="1" applyAlignment="1">
      <alignment horizontal="center" vertical="center"/>
    </xf>
    <xf numFmtId="0" fontId="28" fillId="14" borderId="29" xfId="0" applyFont="1" applyFill="1" applyBorder="1" applyAlignment="1">
      <alignment horizontal="center" vertical="center"/>
    </xf>
    <xf numFmtId="0" fontId="28" fillId="15" borderId="24" xfId="0" applyFont="1" applyFill="1" applyBorder="1" applyAlignment="1">
      <alignment horizontal="center" vertical="center"/>
    </xf>
    <xf numFmtId="0" fontId="28" fillId="15" borderId="25" xfId="0" applyFont="1" applyFill="1" applyBorder="1" applyAlignment="1">
      <alignment horizontal="center" vertical="center"/>
    </xf>
    <xf numFmtId="0" fontId="28" fillId="15" borderId="26" xfId="0" applyFont="1" applyFill="1" applyBorder="1" applyAlignment="1">
      <alignment horizontal="center" vertical="center"/>
    </xf>
    <xf numFmtId="0" fontId="18" fillId="0" borderId="30" xfId="0" applyFont="1" applyBorder="1" applyAlignment="1">
      <alignment horizontal="center" vertical="center"/>
    </xf>
    <xf numFmtId="0" fontId="18" fillId="0" borderId="4" xfId="0" applyFont="1" applyBorder="1" applyAlignment="1">
      <alignment horizontal="center" vertical="center"/>
    </xf>
    <xf numFmtId="0" fontId="16" fillId="0" borderId="30" xfId="0" applyFont="1" applyBorder="1" applyAlignment="1">
      <alignment horizontal="center" vertical="center"/>
    </xf>
    <xf numFmtId="0" fontId="16" fillId="0" borderId="4" xfId="0" applyFont="1" applyBorder="1" applyAlignment="1">
      <alignment horizontal="center" vertical="center"/>
    </xf>
    <xf numFmtId="0" fontId="14" fillId="9" borderId="72" xfId="0" applyFont="1" applyFill="1" applyBorder="1" applyAlignment="1">
      <alignment horizontal="center" vertical="center" wrapText="1"/>
    </xf>
    <xf numFmtId="0" fontId="8" fillId="3" borderId="66" xfId="0" applyFont="1" applyFill="1" applyBorder="1" applyAlignment="1">
      <alignment horizontal="left" vertical="top" wrapText="1"/>
    </xf>
    <xf numFmtId="0" fontId="8" fillId="3" borderId="62"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55" xfId="0" applyFont="1" applyFill="1" applyBorder="1" applyAlignment="1">
      <alignment horizontal="left" vertical="top" wrapText="1"/>
    </xf>
    <xf numFmtId="0" fontId="8" fillId="3" borderId="30" xfId="0" applyFont="1" applyFill="1" applyBorder="1" applyAlignment="1">
      <alignment horizontal="center" vertical="top" wrapText="1"/>
    </xf>
    <xf numFmtId="0" fontId="8" fillId="3" borderId="4" xfId="0" applyFont="1" applyFill="1" applyBorder="1" applyAlignment="1">
      <alignment horizontal="center" vertical="top" wrapText="1"/>
    </xf>
    <xf numFmtId="0" fontId="18" fillId="0" borderId="43" xfId="0" applyFont="1" applyBorder="1" applyAlignment="1">
      <alignment horizontal="left" vertical="top" wrapText="1"/>
    </xf>
    <xf numFmtId="0" fontId="18" fillId="0" borderId="21" xfId="0" applyFont="1" applyBorder="1" applyAlignment="1">
      <alignment horizontal="left" vertical="top"/>
    </xf>
    <xf numFmtId="0" fontId="7" fillId="0" borderId="31" xfId="2" applyFont="1" applyBorder="1" applyAlignment="1" applyProtection="1">
      <alignment horizontal="center" vertical="center" wrapText="1"/>
      <protection hidden="1"/>
    </xf>
    <xf numFmtId="0" fontId="7" fillId="0" borderId="20" xfId="2" applyFont="1" applyBorder="1" applyAlignment="1" applyProtection="1">
      <alignment horizontal="center" vertical="center" wrapText="1"/>
      <protection hidden="1"/>
    </xf>
    <xf numFmtId="0" fontId="15" fillId="0" borderId="30" xfId="2" applyFont="1" applyBorder="1" applyAlignment="1" applyProtection="1">
      <alignment horizontal="center" vertical="center" wrapText="1"/>
      <protection hidden="1"/>
    </xf>
    <xf numFmtId="0" fontId="15" fillId="0" borderId="4" xfId="2" applyFont="1" applyBorder="1" applyAlignment="1" applyProtection="1">
      <alignment horizontal="center" vertical="center" wrapText="1"/>
      <protection hidden="1"/>
    </xf>
    <xf numFmtId="0" fontId="9" fillId="16" borderId="6" xfId="0" applyFont="1" applyFill="1" applyBorder="1" applyAlignment="1">
      <alignment horizontal="center" vertical="center" wrapText="1"/>
    </xf>
    <xf numFmtId="0" fontId="9" fillId="16" borderId="12" xfId="0" applyFont="1" applyFill="1" applyBorder="1" applyAlignment="1">
      <alignment horizontal="center" vertical="center" wrapText="1"/>
    </xf>
    <xf numFmtId="0" fontId="9" fillId="16" borderId="15" xfId="0" applyFont="1" applyFill="1" applyBorder="1" applyAlignment="1">
      <alignment horizontal="center" vertical="center" wrapText="1"/>
    </xf>
    <xf numFmtId="0" fontId="9" fillId="16" borderId="39" xfId="0" applyFont="1" applyFill="1" applyBorder="1" applyAlignment="1">
      <alignment horizontal="center" vertical="center" wrapText="1"/>
    </xf>
    <xf numFmtId="0" fontId="9" fillId="16" borderId="41" xfId="0" applyFont="1" applyFill="1" applyBorder="1" applyAlignment="1">
      <alignment horizontal="center" vertical="center" wrapText="1"/>
    </xf>
    <xf numFmtId="0" fontId="9" fillId="16" borderId="4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53" xfId="0" applyFont="1" applyFill="1" applyBorder="1" applyAlignment="1">
      <alignment horizontal="center" vertical="center" wrapText="1"/>
    </xf>
    <xf numFmtId="0" fontId="11" fillId="14" borderId="6"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72" xfId="0" applyFont="1" applyFill="1" applyBorder="1" applyAlignment="1">
      <alignment horizontal="center" vertical="center" wrapText="1"/>
    </xf>
    <xf numFmtId="0" fontId="11" fillId="14" borderId="39" xfId="0" applyFont="1" applyFill="1" applyBorder="1" applyAlignment="1">
      <alignment horizontal="center" vertical="center" wrapText="1"/>
    </xf>
    <xf numFmtId="0" fontId="11" fillId="14" borderId="41" xfId="0" applyFont="1" applyFill="1" applyBorder="1" applyAlignment="1">
      <alignment horizontal="center" vertical="center" wrapText="1"/>
    </xf>
    <xf numFmtId="0" fontId="11" fillId="14" borderId="48" xfId="0" applyFont="1" applyFill="1" applyBorder="1" applyAlignment="1">
      <alignment horizontal="center" vertical="center" wrapText="1"/>
    </xf>
    <xf numFmtId="0" fontId="11" fillId="14" borderId="63" xfId="0" applyFont="1" applyFill="1" applyBorder="1" applyAlignment="1">
      <alignment horizontal="center" vertical="center" wrapText="1"/>
    </xf>
    <xf numFmtId="0" fontId="11" fillId="14" borderId="65" xfId="0" applyFont="1" applyFill="1" applyBorder="1" applyAlignment="1">
      <alignment horizontal="center" vertical="center" wrapText="1"/>
    </xf>
    <xf numFmtId="0" fontId="11" fillId="14" borderId="61" xfId="0" applyFont="1" applyFill="1" applyBorder="1" applyAlignment="1">
      <alignment horizontal="center" vertical="center" wrapText="1"/>
    </xf>
    <xf numFmtId="0" fontId="12" fillId="14" borderId="5" xfId="0" applyFont="1" applyFill="1" applyBorder="1" applyAlignment="1">
      <alignment horizontal="center" vertical="center" wrapText="1"/>
    </xf>
    <xf numFmtId="0" fontId="11" fillId="14" borderId="30"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11" fillId="14" borderId="5" xfId="0" applyFont="1" applyFill="1" applyBorder="1" applyAlignment="1">
      <alignment horizontal="center" vertical="center"/>
    </xf>
    <xf numFmtId="0" fontId="11" fillId="14" borderId="2" xfId="0" applyFont="1" applyFill="1" applyBorder="1" applyAlignment="1">
      <alignment horizontal="center" vertical="center"/>
    </xf>
    <xf numFmtId="0" fontId="11" fillId="14" borderId="55" xfId="0" applyFont="1" applyFill="1" applyBorder="1" applyAlignment="1">
      <alignment horizontal="center" vertical="center"/>
    </xf>
    <xf numFmtId="0" fontId="23" fillId="17" borderId="30" xfId="0" applyFont="1" applyFill="1" applyBorder="1" applyAlignment="1">
      <alignment horizontal="center" vertical="center" wrapText="1"/>
    </xf>
    <xf numFmtId="0" fontId="23" fillId="17" borderId="42"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11" fillId="17" borderId="39" xfId="0" applyFont="1" applyFill="1" applyBorder="1" applyAlignment="1">
      <alignment horizontal="center" vertical="center" wrapText="1"/>
    </xf>
    <xf numFmtId="0" fontId="11" fillId="17" borderId="9"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23" fillId="17" borderId="55" xfId="0" applyFont="1" applyFill="1" applyBorder="1" applyAlignment="1">
      <alignment horizontal="center" vertical="center" wrapText="1"/>
    </xf>
    <xf numFmtId="0" fontId="15" fillId="0" borderId="45" xfId="1" applyFont="1" applyBorder="1" applyAlignment="1">
      <alignment horizontal="center" vertical="center" wrapText="1"/>
    </xf>
    <xf numFmtId="0" fontId="15" fillId="0" borderId="44" xfId="1" applyFont="1" applyBorder="1" applyAlignment="1">
      <alignment horizontal="center" vertical="center" wrapText="1"/>
    </xf>
    <xf numFmtId="0" fontId="7" fillId="0" borderId="45" xfId="1" applyFont="1" applyBorder="1" applyAlignment="1">
      <alignment horizontal="left" vertical="top" wrapText="1"/>
    </xf>
    <xf numFmtId="0" fontId="7" fillId="0" borderId="44" xfId="1" applyFont="1" applyBorder="1" applyAlignment="1">
      <alignment horizontal="left" vertical="top" wrapText="1"/>
    </xf>
    <xf numFmtId="0" fontId="11" fillId="14" borderId="2" xfId="0" applyFont="1" applyFill="1" applyBorder="1" applyAlignment="1">
      <alignment horizontal="center" vertical="center" wrapText="1"/>
    </xf>
    <xf numFmtId="0" fontId="11" fillId="14" borderId="55" xfId="0" applyFont="1" applyFill="1" applyBorder="1" applyAlignment="1">
      <alignment horizontal="center" vertical="center" wrapText="1"/>
    </xf>
    <xf numFmtId="0" fontId="11" fillId="16" borderId="13"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11" fillId="16" borderId="14"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1" fillId="14" borderId="36" xfId="0" applyFont="1" applyFill="1" applyBorder="1" applyAlignment="1">
      <alignment horizontal="center" vertical="center" wrapText="1"/>
    </xf>
    <xf numFmtId="0" fontId="11" fillId="14" borderId="14" xfId="0" applyFont="1" applyFill="1" applyBorder="1" applyAlignment="1">
      <alignment horizontal="center" vertical="center" wrapText="1"/>
    </xf>
    <xf numFmtId="0" fontId="11" fillId="14" borderId="57" xfId="0" applyFont="1" applyFill="1" applyBorder="1" applyAlignment="1">
      <alignment horizontal="center" vertical="center" wrapText="1"/>
    </xf>
    <xf numFmtId="0" fontId="12" fillId="16" borderId="37" xfId="0" applyFont="1" applyFill="1" applyBorder="1" applyAlignment="1">
      <alignment horizontal="center" vertical="center" wrapText="1"/>
    </xf>
    <xf numFmtId="0" fontId="12" fillId="16" borderId="38" xfId="0" applyFont="1" applyFill="1" applyBorder="1" applyAlignment="1">
      <alignment horizontal="center" vertical="center" wrapText="1"/>
    </xf>
    <xf numFmtId="0" fontId="12" fillId="16" borderId="39" xfId="0" applyFont="1" applyFill="1" applyBorder="1" applyAlignment="1">
      <alignment horizontal="center" vertical="center" wrapText="1"/>
    </xf>
    <xf numFmtId="0" fontId="7" fillId="5" borderId="69"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45" xfId="1" applyFont="1" applyFill="1" applyBorder="1" applyAlignment="1">
      <alignment horizontal="center" vertical="center" wrapText="1"/>
    </xf>
    <xf numFmtId="0" fontId="7" fillId="5" borderId="46" xfId="1" applyFont="1" applyFill="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2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14" fontId="1" fillId="0" borderId="66" xfId="2" applyNumberFormat="1" applyFont="1" applyBorder="1" applyAlignment="1" applyProtection="1">
      <alignment horizontal="center" vertical="center" wrapText="1"/>
      <protection hidden="1"/>
    </xf>
    <xf numFmtId="14" fontId="1" fillId="0" borderId="70" xfId="2" applyNumberFormat="1" applyFont="1" applyBorder="1" applyAlignment="1" applyProtection="1">
      <alignment horizontal="center" vertical="center" wrapText="1"/>
      <protection hidden="1"/>
    </xf>
    <xf numFmtId="0" fontId="11" fillId="19" borderId="25" xfId="0" applyFont="1" applyFill="1" applyBorder="1" applyAlignment="1">
      <alignment horizontal="center" vertical="center" wrapText="1"/>
    </xf>
    <xf numFmtId="0" fontId="11" fillId="19" borderId="26" xfId="0" applyFont="1" applyFill="1" applyBorder="1" applyAlignment="1">
      <alignment horizontal="center" vertical="center" wrapText="1"/>
    </xf>
    <xf numFmtId="0" fontId="11" fillId="18" borderId="24"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11" fillId="18" borderId="26" xfId="0" applyFont="1" applyFill="1" applyBorder="1" applyAlignment="1">
      <alignment horizontal="center" vertical="center" wrapText="1"/>
    </xf>
    <xf numFmtId="0" fontId="11" fillId="17" borderId="30" xfId="0" applyFont="1" applyFill="1" applyBorder="1" applyAlignment="1">
      <alignment horizontal="center" vertical="center" wrapText="1"/>
    </xf>
    <xf numFmtId="0" fontId="11" fillId="17" borderId="42" xfId="0" applyFont="1" applyFill="1" applyBorder="1" applyAlignment="1">
      <alignment horizontal="center" vertical="center" wrapText="1"/>
    </xf>
    <xf numFmtId="0" fontId="12" fillId="17" borderId="24" xfId="0" applyFont="1" applyFill="1" applyBorder="1" applyAlignment="1">
      <alignment horizontal="center" vertical="center" wrapText="1"/>
    </xf>
    <xf numFmtId="0" fontId="12" fillId="17" borderId="25"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7"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5" fillId="0" borderId="69" xfId="2" applyFont="1" applyBorder="1" applyAlignment="1" applyProtection="1">
      <alignment horizontal="center" vertical="center" wrapText="1"/>
      <protection hidden="1"/>
    </xf>
    <xf numFmtId="0" fontId="15" fillId="0" borderId="34" xfId="2" applyFont="1" applyBorder="1" applyAlignment="1" applyProtection="1">
      <alignment horizontal="center" vertical="center" wrapText="1"/>
      <protection hidden="1"/>
    </xf>
    <xf numFmtId="2" fontId="24" fillId="6" borderId="30" xfId="0" applyNumberFormat="1" applyFont="1" applyFill="1" applyBorder="1" applyAlignment="1">
      <alignment horizontal="center" vertical="center" wrapText="1"/>
    </xf>
    <xf numFmtId="2" fontId="24" fillId="6" borderId="4" xfId="0" applyNumberFormat="1" applyFont="1" applyFill="1" applyBorder="1" applyAlignment="1">
      <alignment horizontal="center" vertical="center" wrapText="1"/>
    </xf>
    <xf numFmtId="0" fontId="24" fillId="6" borderId="30"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5" fillId="0" borderId="55" xfId="2" applyFont="1" applyBorder="1" applyAlignment="1" applyProtection="1">
      <alignment horizontal="center" vertical="center" wrapText="1"/>
      <protection hidden="1"/>
    </xf>
    <xf numFmtId="0" fontId="15" fillId="0" borderId="59" xfId="2" applyFont="1" applyBorder="1" applyAlignment="1" applyProtection="1">
      <alignment horizontal="center" vertical="center" wrapText="1"/>
      <protection hidden="1"/>
    </xf>
    <xf numFmtId="0" fontId="15" fillId="0" borderId="35" xfId="2" applyFont="1" applyBorder="1" applyAlignment="1" applyProtection="1">
      <alignment horizontal="center" vertical="center" wrapText="1"/>
      <protection hidden="1"/>
    </xf>
    <xf numFmtId="0" fontId="31" fillId="3" borderId="0" xfId="0" applyFont="1" applyFill="1" applyAlignment="1">
      <alignment horizontal="center"/>
    </xf>
    <xf numFmtId="0" fontId="3" fillId="3" borderId="0" xfId="0" applyFont="1" applyFill="1" applyAlignment="1">
      <alignment horizont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31" fillId="12" borderId="24" xfId="0" applyFont="1" applyFill="1" applyBorder="1" applyAlignment="1">
      <alignment horizontal="center" vertical="center"/>
    </xf>
    <xf numFmtId="0" fontId="31" fillId="12" borderId="25" xfId="0" applyFont="1" applyFill="1" applyBorder="1" applyAlignment="1">
      <alignment horizontal="center" vertical="center"/>
    </xf>
    <xf numFmtId="0" fontId="31" fillId="12" borderId="26" xfId="0" applyFont="1" applyFill="1" applyBorder="1" applyAlignment="1">
      <alignment horizontal="center" vertical="center"/>
    </xf>
    <xf numFmtId="0" fontId="0" fillId="0" borderId="2" xfId="0" applyBorder="1" applyAlignment="1">
      <alignment horizontal="left" vertical="center" wrapText="1"/>
    </xf>
    <xf numFmtId="0" fontId="0" fillId="0" borderId="14" xfId="0" applyBorder="1" applyAlignment="1">
      <alignment horizontal="left" vertical="center" wrapText="1"/>
    </xf>
    <xf numFmtId="0" fontId="31" fillId="12" borderId="27" xfId="0" applyFont="1" applyFill="1" applyBorder="1" applyAlignment="1">
      <alignment horizontal="center" vertical="center" wrapText="1"/>
    </xf>
    <xf numFmtId="0" fontId="31" fillId="12" borderId="28" xfId="0" applyFont="1" applyFill="1" applyBorder="1" applyAlignment="1">
      <alignment horizontal="center" vertical="center" wrapText="1"/>
    </xf>
    <xf numFmtId="0" fontId="31" fillId="12" borderId="29"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9" xfId="0" applyFont="1" applyBorder="1" applyAlignment="1">
      <alignment horizontal="center" vertical="center" wrapText="1"/>
    </xf>
    <xf numFmtId="0" fontId="0" fillId="0" borderId="5" xfId="0" applyBorder="1" applyAlignment="1">
      <alignment horizontal="left" vertical="center" wrapText="1"/>
    </xf>
    <xf numFmtId="0" fontId="0" fillId="0" borderId="36" xfId="0" applyBorder="1" applyAlignment="1">
      <alignment horizontal="left" vertical="center" wrapText="1"/>
    </xf>
    <xf numFmtId="0" fontId="3" fillId="3" borderId="28" xfId="0" applyFont="1" applyFill="1" applyBorder="1" applyAlignment="1">
      <alignment horizontal="center" vertical="center"/>
    </xf>
    <xf numFmtId="0" fontId="32" fillId="0" borderId="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8" xfId="0" applyFont="1" applyBorder="1" applyAlignment="1">
      <alignment horizontal="center" vertical="center" wrapText="1"/>
    </xf>
    <xf numFmtId="0" fontId="34" fillId="0" borderId="0" xfId="0" applyFont="1" applyAlignment="1">
      <alignment horizontal="center" vertical="center"/>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48" xfId="0" applyFont="1" applyBorder="1" applyAlignment="1">
      <alignment horizontal="center" vertical="center" wrapText="1"/>
    </xf>
    <xf numFmtId="0" fontId="31" fillId="12" borderId="24" xfId="0" applyFont="1" applyFill="1" applyBorder="1" applyAlignment="1">
      <alignment horizontal="center" vertical="center" wrapText="1"/>
    </xf>
    <xf numFmtId="0" fontId="31" fillId="12" borderId="25" xfId="0" applyFont="1" applyFill="1" applyBorder="1" applyAlignment="1">
      <alignment horizontal="center" vertical="center" wrapText="1"/>
    </xf>
    <xf numFmtId="0" fontId="31" fillId="12" borderId="26" xfId="0" applyFont="1" applyFill="1" applyBorder="1" applyAlignment="1">
      <alignment horizontal="center" vertical="center" wrapText="1"/>
    </xf>
    <xf numFmtId="0" fontId="10" fillId="0" borderId="23" xfId="0" applyFont="1" applyBorder="1" applyAlignment="1">
      <alignment horizontal="left" vertical="center"/>
    </xf>
    <xf numFmtId="0" fontId="10" fillId="0" borderId="0" xfId="0" applyFont="1" applyAlignment="1">
      <alignment horizontal="left" vertical="center"/>
    </xf>
    <xf numFmtId="0" fontId="10" fillId="0" borderId="23" xfId="0" applyFont="1" applyBorder="1" applyAlignment="1">
      <alignment horizontal="left" vertical="center" wrapText="1"/>
    </xf>
    <xf numFmtId="0" fontId="10" fillId="0" borderId="0" xfId="0" applyFont="1" applyAlignment="1">
      <alignment horizontal="left" vertical="center" wrapText="1"/>
    </xf>
    <xf numFmtId="0" fontId="11" fillId="6" borderId="36"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23" fillId="6" borderId="42" xfId="0" applyFont="1" applyFill="1" applyBorder="1" applyAlignment="1">
      <alignment horizontal="center" vertical="center" wrapText="1"/>
    </xf>
    <xf numFmtId="0" fontId="23" fillId="6" borderId="55" xfId="0" applyFont="1" applyFill="1" applyBorder="1" applyAlignment="1">
      <alignment horizontal="center" vertical="center" wrapText="1"/>
    </xf>
    <xf numFmtId="0" fontId="11" fillId="6" borderId="5"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18" xfId="0" applyFont="1" applyFill="1" applyBorder="1" applyAlignment="1">
      <alignment horizontal="center" vertical="center"/>
    </xf>
    <xf numFmtId="0" fontId="12" fillId="6" borderId="5"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28" fillId="6" borderId="27" xfId="0" applyFont="1" applyFill="1" applyBorder="1" applyAlignment="1">
      <alignment horizontal="center" vertical="center"/>
    </xf>
    <xf numFmtId="0" fontId="28" fillId="6" borderId="28" xfId="0" applyFont="1" applyFill="1" applyBorder="1" applyAlignment="1">
      <alignment horizontal="center" vertical="center"/>
    </xf>
    <xf numFmtId="0" fontId="28" fillId="6" borderId="29" xfId="0" applyFont="1" applyFill="1" applyBorder="1" applyAlignment="1">
      <alignment horizontal="center" vertical="center"/>
    </xf>
    <xf numFmtId="0" fontId="28" fillId="6" borderId="24" xfId="0" applyFont="1" applyFill="1" applyBorder="1" applyAlignment="1">
      <alignment horizontal="center" vertical="center"/>
    </xf>
    <xf numFmtId="0" fontId="28" fillId="6" borderId="25" xfId="0" applyFont="1" applyFill="1" applyBorder="1" applyAlignment="1">
      <alignment horizontal="center" vertical="center"/>
    </xf>
    <xf numFmtId="0" fontId="28" fillId="6" borderId="26" xfId="0" applyFont="1" applyFill="1" applyBorder="1" applyAlignment="1">
      <alignment horizontal="center" vertical="center"/>
    </xf>
    <xf numFmtId="0" fontId="9" fillId="6" borderId="39"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11" borderId="18" xfId="0" applyFont="1" applyFill="1" applyBorder="1" applyAlignment="1">
      <alignment horizontal="center" vertical="center"/>
    </xf>
    <xf numFmtId="0" fontId="11" fillId="11" borderId="30"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42" xfId="0" applyFont="1" applyFill="1" applyBorder="1" applyAlignment="1">
      <alignment horizontal="center" vertical="center" wrapText="1"/>
    </xf>
    <xf numFmtId="0" fontId="11" fillId="6" borderId="10" xfId="0" applyFont="1" applyFill="1" applyBorder="1" applyAlignment="1">
      <alignment horizontal="center" vertical="center"/>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9" fillId="3" borderId="23" xfId="0" applyFont="1" applyFill="1" applyBorder="1" applyAlignment="1">
      <alignment horizontal="left" vertical="center" wrapText="1"/>
    </xf>
    <xf numFmtId="0" fontId="11" fillId="6" borderId="30"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3" fillId="0" borderId="0" xfId="0" applyFont="1" applyAlignment="1">
      <alignment horizontal="center" wrapText="1"/>
    </xf>
    <xf numFmtId="0" fontId="15" fillId="0" borderId="27" xfId="2" applyFont="1" applyBorder="1" applyAlignment="1" applyProtection="1">
      <alignment horizontal="center" vertical="center" wrapText="1"/>
      <protection hidden="1"/>
    </xf>
    <xf numFmtId="0" fontId="11" fillId="6" borderId="0" xfId="0" applyFont="1" applyFill="1" applyBorder="1" applyAlignment="1">
      <alignment horizontal="center" vertical="center" wrapText="1"/>
    </xf>
    <xf numFmtId="14" fontId="11" fillId="6" borderId="20" xfId="0" applyNumberFormat="1" applyFont="1" applyFill="1" applyBorder="1" applyAlignment="1">
      <alignment horizontal="center" vertical="center" wrapText="1"/>
    </xf>
    <xf numFmtId="14" fontId="11" fillId="6" borderId="4"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8" xfId="0" applyFont="1" applyFill="1" applyBorder="1" applyAlignment="1">
      <alignment horizontal="center" vertical="top" wrapText="1"/>
    </xf>
    <xf numFmtId="0" fontId="14" fillId="6" borderId="28" xfId="0" applyFont="1" applyFill="1" applyBorder="1" applyAlignment="1">
      <alignment horizontal="center" vertical="center"/>
    </xf>
    <xf numFmtId="0" fontId="0" fillId="0" borderId="29" xfId="0" applyBorder="1" applyAlignment="1">
      <alignment horizontal="left" vertical="top" wrapText="1"/>
    </xf>
    <xf numFmtId="0" fontId="15" fillId="0" borderId="28" xfId="2" applyFont="1" applyBorder="1" applyAlignment="1" applyProtection="1">
      <alignment horizontal="center" vertical="center" wrapText="1"/>
      <protection hidden="1"/>
    </xf>
    <xf numFmtId="0" fontId="16" fillId="0" borderId="28" xfId="0" applyFont="1" applyBorder="1" applyAlignment="1">
      <alignment horizontal="center" vertical="center"/>
    </xf>
    <xf numFmtId="0" fontId="17" fillId="0" borderId="28" xfId="0" applyFont="1" applyBorder="1" applyAlignment="1">
      <alignment horizontal="center" vertical="center"/>
    </xf>
    <xf numFmtId="0" fontId="7" fillId="5" borderId="28" xfId="1" applyFont="1" applyFill="1" applyBorder="1" applyAlignment="1">
      <alignment horizontal="center" vertical="center" wrapText="1"/>
    </xf>
    <xf numFmtId="2" fontId="24" fillId="6" borderId="28" xfId="0" applyNumberFormat="1" applyFont="1" applyFill="1" applyBorder="1" applyAlignment="1">
      <alignment horizontal="center" vertical="center" wrapText="1"/>
    </xf>
    <xf numFmtId="0" fontId="25" fillId="0" borderId="28" xfId="2" applyFont="1" applyBorder="1" applyAlignment="1" applyProtection="1">
      <alignment horizontal="center" vertical="center" wrapText="1"/>
      <protection hidden="1"/>
    </xf>
    <xf numFmtId="0" fontId="25" fillId="0" borderId="58" xfId="2" applyFont="1" applyBorder="1" applyAlignment="1" applyProtection="1">
      <alignment horizontal="center" vertical="center" wrapText="1"/>
      <protection hidden="1"/>
    </xf>
    <xf numFmtId="0" fontId="7" fillId="5" borderId="29" xfId="1" applyFont="1" applyFill="1" applyBorder="1" applyAlignment="1">
      <alignment horizontal="center" vertical="center" wrapText="1"/>
    </xf>
    <xf numFmtId="0" fontId="15" fillId="0" borderId="52" xfId="1" applyFont="1" applyBorder="1" applyAlignment="1">
      <alignment horizontal="left" vertical="top" wrapText="1"/>
    </xf>
    <xf numFmtId="0" fontId="15" fillId="0" borderId="52" xfId="1" applyFont="1" applyBorder="1" applyAlignment="1">
      <alignment horizontal="center" vertical="center" wrapText="1"/>
    </xf>
    <xf numFmtId="14" fontId="1" fillId="0" borderId="27" xfId="2" applyNumberFormat="1" applyFont="1" applyBorder="1" applyAlignment="1" applyProtection="1">
      <alignment horizontal="center" vertical="center" wrapText="1"/>
      <protection hidden="1"/>
    </xf>
    <xf numFmtId="14" fontId="1" fillId="0" borderId="28" xfId="2" applyNumberFormat="1" applyFont="1" applyBorder="1" applyAlignment="1" applyProtection="1">
      <alignment horizontal="center" vertical="center" wrapText="1"/>
      <protection hidden="1"/>
    </xf>
    <xf numFmtId="0" fontId="7" fillId="6" borderId="28" xfId="1" applyFont="1" applyFill="1" applyBorder="1" applyAlignment="1">
      <alignment horizontal="left" vertical="top" wrapText="1"/>
    </xf>
    <xf numFmtId="0" fontId="7" fillId="0" borderId="28" xfId="1" applyFont="1" applyBorder="1" applyAlignment="1">
      <alignment horizontal="left" vertical="center" wrapText="1"/>
    </xf>
    <xf numFmtId="0" fontId="7" fillId="0" borderId="28" xfId="1" applyFont="1" applyBorder="1" applyAlignment="1">
      <alignment horizontal="center" vertical="center" wrapText="1"/>
    </xf>
    <xf numFmtId="0" fontId="7" fillId="0" borderId="58" xfId="1" applyFont="1" applyBorder="1" applyAlignment="1">
      <alignment horizontal="left" vertical="center" wrapText="1"/>
    </xf>
    <xf numFmtId="0" fontId="18" fillId="0" borderId="28" xfId="0" applyFont="1" applyBorder="1" applyAlignment="1">
      <alignment horizontal="left" vertical="center" wrapText="1"/>
    </xf>
    <xf numFmtId="0" fontId="7" fillId="0" borderId="29" xfId="1" applyFont="1" applyBorder="1" applyAlignment="1">
      <alignment horizontal="center" vertical="center" wrapText="1"/>
    </xf>
    <xf numFmtId="0" fontId="39" fillId="6" borderId="17" xfId="0" applyFont="1" applyFill="1" applyBorder="1" applyAlignment="1">
      <alignment horizontal="center" vertical="center" wrapText="1"/>
    </xf>
    <xf numFmtId="14" fontId="0" fillId="0" borderId="18" xfId="0" applyNumberFormat="1" applyBorder="1" applyAlignment="1">
      <alignment horizontal="center" vertical="center"/>
    </xf>
    <xf numFmtId="0" fontId="0" fillId="0" borderId="19" xfId="0" applyBorder="1" applyAlignment="1">
      <alignment vertical="center"/>
    </xf>
    <xf numFmtId="0" fontId="8" fillId="3" borderId="2" xfId="0" applyFont="1" applyFill="1" applyBorder="1" applyAlignment="1">
      <alignment horizontal="left" wrapText="1"/>
    </xf>
    <xf numFmtId="0" fontId="8" fillId="3" borderId="3" xfId="0" applyFont="1" applyFill="1" applyBorder="1" applyAlignment="1">
      <alignment horizontal="left" vertical="center" wrapText="1"/>
    </xf>
    <xf numFmtId="0" fontId="8" fillId="3" borderId="66" xfId="0" applyFont="1" applyFill="1" applyBorder="1" applyAlignment="1">
      <alignment horizontal="left" vertical="center" wrapText="1"/>
    </xf>
    <xf numFmtId="0" fontId="8" fillId="0" borderId="28" xfId="0" applyFont="1" applyFill="1" applyBorder="1" applyAlignment="1">
      <alignment horizontal="center" vertical="center" wrapText="1"/>
    </xf>
    <xf numFmtId="0" fontId="18" fillId="0" borderId="28" xfId="0" applyFont="1" applyBorder="1" applyAlignment="1">
      <alignment horizontal="center" vertical="center" wrapText="1"/>
    </xf>
  </cellXfs>
  <cellStyles count="5">
    <cellStyle name="Normal" xfId="0" builtinId="0"/>
    <cellStyle name="Normal 2" xfId="1"/>
    <cellStyle name="Normal 3" xfId="3"/>
    <cellStyle name="Normal_Matriz de Riesgos Servidores-v2" xfId="2"/>
    <cellStyle name="Percent 2" xfId="4"/>
  </cellStyles>
  <dxfs count="50">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s>
  <tableStyles count="0" defaultTableStyle="TableStyleMedium2" defaultPivotStyle="PivotStyleLight16"/>
  <colors>
    <mruColors>
      <color rgb="FF33B8FB"/>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2762251</xdr:colOff>
      <xdr:row>1</xdr:row>
      <xdr:rowOff>121977</xdr:rowOff>
    </xdr:from>
    <xdr:to>
      <xdr:col>8</xdr:col>
      <xdr:colOff>2928939</xdr:colOff>
      <xdr:row>4</xdr:row>
      <xdr:rowOff>59531</xdr:rowOff>
    </xdr:to>
    <xdr:sp macro="" textlink="">
      <xdr:nvSpPr>
        <xdr:cNvPr id="2" name="4 Rectángulo redondeado">
          <a:extLst>
            <a:ext uri="{FF2B5EF4-FFF2-40B4-BE49-F238E27FC236}">
              <a16:creationId xmlns:a16="http://schemas.microsoft.com/office/drawing/2014/main" xmlns="" id="{EF9BA996-E73B-4337-9D43-A64380257C5B}"/>
            </a:ext>
          </a:extLst>
        </xdr:cNvPr>
        <xdr:cNvSpPr/>
      </xdr:nvSpPr>
      <xdr:spPr>
        <a:xfrm>
          <a:off x="16216314" y="276758"/>
          <a:ext cx="3536156" cy="8067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2</xdr:col>
      <xdr:colOff>95250</xdr:colOff>
      <xdr:row>1</xdr:row>
      <xdr:rowOff>190500</xdr:rowOff>
    </xdr:from>
    <xdr:to>
      <xdr:col>2</xdr:col>
      <xdr:colOff>2299970</xdr:colOff>
      <xdr:row>3</xdr:row>
      <xdr:rowOff>21431</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BFB21A7C-1608-4F39-88B5-5B634C218C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8" y="345281"/>
          <a:ext cx="2204720" cy="438150"/>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714</xdr:col>
      <xdr:colOff>0</xdr:colOff>
      <xdr:row>11</xdr:row>
      <xdr:rowOff>0</xdr:rowOff>
    </xdr:from>
    <xdr:to>
      <xdr:col>716</xdr:col>
      <xdr:colOff>680720</xdr:colOff>
      <xdr:row>11</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BFB21A7C-1608-4F39-88B5-5B634C218C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a:extLst/>
      </xdr:spPr>
    </xdr:pic>
    <xdr:clientData/>
  </xdr:twoCellAnchor>
  <xdr:twoCellAnchor editAs="oneCell">
    <xdr:from>
      <xdr:col>2</xdr:col>
      <xdr:colOff>771525</xdr:colOff>
      <xdr:row>0</xdr:row>
      <xdr:rowOff>66676</xdr:rowOff>
    </xdr:from>
    <xdr:to>
      <xdr:col>4</xdr:col>
      <xdr:colOff>811741</xdr:colOff>
      <xdr:row>3</xdr:row>
      <xdr:rowOff>114301</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950" y="66676"/>
          <a:ext cx="2973916"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72</xdr:col>
      <xdr:colOff>1221057</xdr:colOff>
      <xdr:row>0</xdr:row>
      <xdr:rowOff>38633</xdr:rowOff>
    </xdr:from>
    <xdr:to>
      <xdr:col>75</xdr:col>
      <xdr:colOff>988219</xdr:colOff>
      <xdr:row>3</xdr:row>
      <xdr:rowOff>140230</xdr:rowOff>
    </xdr:to>
    <xdr:sp macro="" textlink="">
      <xdr:nvSpPr>
        <xdr:cNvPr id="2" name="4 Rectángulo redondeado">
          <a:extLst>
            <a:ext uri="{FF2B5EF4-FFF2-40B4-BE49-F238E27FC236}">
              <a16:creationId xmlns:a16="http://schemas.microsoft.com/office/drawing/2014/main" xmlns="" id="{F8BE08AE-4BBD-42E3-9E5A-517C8BA11DDE}"/>
            </a:ext>
          </a:extLst>
        </xdr:cNvPr>
        <xdr:cNvSpPr/>
      </xdr:nvSpPr>
      <xdr:spPr>
        <a:xfrm>
          <a:off x="30546675" y="38633"/>
          <a:ext cx="0" cy="81597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endParaRPr lang="es-CO" sz="1400">
            <a:solidFill>
              <a:schemeClr val="tx1"/>
            </a:solidFill>
            <a:effectLst/>
            <a:latin typeface="Arial" pitchFamily="34" charset="0"/>
            <a:cs typeface="Arial" pitchFamily="34" charset="0"/>
          </a:endParaRP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714</xdr:col>
      <xdr:colOff>0</xdr:colOff>
      <xdr:row>9</xdr:row>
      <xdr:rowOff>0</xdr:rowOff>
    </xdr:from>
    <xdr:to>
      <xdr:col>716</xdr:col>
      <xdr:colOff>680720</xdr:colOff>
      <xdr:row>11</xdr:row>
      <xdr:rowOff>57150</xdr:rowOff>
    </xdr:to>
    <xdr:pic>
      <xdr:nvPicPr>
        <xdr:cNvPr id="3" name="Imagen 2" descr="https://intranetmen.mineducacion.gov.co/comunidades/oac/SiteAssets/Imagen%20institucional%202018/Logo%20Mineducación.png">
          <a:extLst>
            <a:ext uri="{FF2B5EF4-FFF2-40B4-BE49-F238E27FC236}">
              <a16:creationId xmlns:a16="http://schemas.microsoft.com/office/drawing/2014/main" xmlns="" id="{BFB21A7C-1608-4F39-88B5-5B634C218C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283950" y="6343650"/>
          <a:ext cx="2204720" cy="438150"/>
        </a:xfrm>
        <a:prstGeom prst="rect">
          <a:avLst/>
        </a:prstGeom>
        <a:noFill/>
        <a:ln>
          <a:noFill/>
        </a:ln>
        <a:extLst/>
      </xdr:spPr>
    </xdr:pic>
    <xdr:clientData/>
  </xdr:twoCellAnchor>
  <xdr:twoCellAnchor editAs="oneCell">
    <xdr:from>
      <xdr:col>2</xdr:col>
      <xdr:colOff>23813</xdr:colOff>
      <xdr:row>1</xdr:row>
      <xdr:rowOff>95250</xdr:rowOff>
    </xdr:from>
    <xdr:to>
      <xdr:col>3</xdr:col>
      <xdr:colOff>859314</xdr:colOff>
      <xdr:row>2</xdr:row>
      <xdr:rowOff>128587</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BFB21A7C-1608-4F39-88B5-5B634C218C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3" y="247650"/>
          <a:ext cx="2207101" cy="442912"/>
        </a:xfrm>
        <a:prstGeom prst="rect">
          <a:avLst/>
        </a:prstGeom>
        <a:noFill/>
        <a:ln>
          <a:noFill/>
        </a:ln>
        <a:extLst/>
      </xdr:spPr>
    </xdr:pic>
    <xdr:clientData/>
  </xdr:twoCellAnchor>
</xdr:wsDr>
</file>

<file path=xl/persons/person.xml><?xml version="1.0" encoding="utf-8"?>
<personList xmlns="http://schemas.microsoft.com/office/spreadsheetml/2018/threadedcomments" xmlns:x="http://schemas.openxmlformats.org/spreadsheetml/2006/main">
  <person displayName="William Hernan Otalora Cabanzo" id="{ADBBFEA0-690B-4F9E-80F3-584150A8F408}" userId="S::wotalora@mineducacion.gov.co::84cfd198-5c6d-49ea-ae35-91770ee81f3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7" dT="2019-01-04T21:28:47.84" personId="{ADBBFEA0-690B-4F9E-80F3-584150A8F408}" id="{1CEF3F13-B189-4A14-8892-F3F6A6B833C9}">
    <text>se calcula automáticamente (suma) valor de las respuestas</text>
  </threadedComment>
  <threadedComment ref="AF7" dT="2019-01-04T20:51:56.93" personId="{ADBBFEA0-690B-4F9E-80F3-584150A8F408}" id="{C7484A58-73E0-423A-ACD3-1BCFEE6837F3}">
    <text>Seleccionar de acuerdo a:
Fuerte = si el valor del diseño está entre 96 y 100
Moderado = si el valor del diseño está entre 86 y 95
Débil = si el valor del diseño es menor a 85</text>
  </threadedComment>
  <threadedComment ref="AG7" dT="2019-01-04T20:56:17.50" personId="{ADBBFEA0-690B-4F9E-80F3-584150A8F408}" id="{001F630B-26D4-4724-AF12-F97B4B52BD53}">
    <text>Seleccionar de acuerdo a:
Fuerte = si el control se ejecuta siempre
Moderado = si el control se ejecuta algunas veces
Débil = si el control no se ejecuta</text>
  </threadedComment>
  <threadedComment ref="AH7" dT="2019-01-04T21:09:17.38" personId="{ADBBFEA0-690B-4F9E-80F3-584150A8F408}" id="{D6218F41-4520-4553-9479-1A1E471E9C56}">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L33"/>
  <sheetViews>
    <sheetView zoomScale="80" zoomScaleNormal="80" workbookViewId="0">
      <selection activeCell="D13" sqref="D13"/>
    </sheetView>
  </sheetViews>
  <sheetFormatPr baseColWidth="10" defaultRowHeight="15" x14ac:dyDescent="0.25"/>
  <cols>
    <col min="1" max="1" width="2.140625" customWidth="1"/>
    <col min="2" max="2" width="3.140625" customWidth="1"/>
    <col min="3" max="3" width="46.140625" style="11" customWidth="1"/>
    <col min="4" max="4" width="43.28515625" style="13" customWidth="1"/>
    <col min="5" max="5" width="49.140625" style="14" customWidth="1"/>
    <col min="6" max="6" width="9.28515625" style="14" customWidth="1"/>
    <col min="7" max="7" width="48.7109375" style="14" customWidth="1"/>
    <col min="8" max="8" width="50.5703125" style="17" customWidth="1"/>
    <col min="9" max="9" width="44.7109375" customWidth="1"/>
  </cols>
  <sheetData>
    <row r="1" spans="1:662" ht="12" customHeight="1" x14ac:dyDescent="0.25"/>
    <row r="2" spans="1:662" ht="27" customHeight="1" x14ac:dyDescent="0.25"/>
    <row r="3" spans="1:662" ht="20.25" customHeight="1" x14ac:dyDescent="0.25">
      <c r="E3" s="149" t="s">
        <v>341</v>
      </c>
    </row>
    <row r="4" spans="1:662" ht="20.25" customHeight="1" x14ac:dyDescent="0.25"/>
    <row r="5" spans="1:662" ht="27.75" customHeight="1" x14ac:dyDescent="0.25">
      <c r="C5" s="140" t="s">
        <v>337</v>
      </c>
    </row>
    <row r="6" spans="1:662" ht="31.5" customHeight="1" x14ac:dyDescent="0.25">
      <c r="C6" s="140" t="s">
        <v>339</v>
      </c>
    </row>
    <row r="7" spans="1:662" ht="18.75" customHeight="1" x14ac:dyDescent="0.25">
      <c r="C7" s="140" t="s">
        <v>338</v>
      </c>
    </row>
    <row r="8" spans="1:662" s="17" customFormat="1" ht="17.25" customHeight="1" thickBot="1" x14ac:dyDescent="0.3">
      <c r="C8" s="134"/>
      <c r="D8" s="13"/>
      <c r="E8" s="14"/>
      <c r="F8" s="14"/>
      <c r="G8" s="14"/>
    </row>
    <row r="9" spans="1:662" s="17" customFormat="1" ht="22.5" customHeight="1" thickBot="1" x14ac:dyDescent="0.3">
      <c r="C9" s="118" t="s">
        <v>320</v>
      </c>
      <c r="D9" s="112" t="s">
        <v>331</v>
      </c>
      <c r="E9" s="113" t="s">
        <v>332</v>
      </c>
      <c r="F9" s="14"/>
      <c r="G9" s="131" t="s">
        <v>335</v>
      </c>
      <c r="H9" s="135" t="s">
        <v>336</v>
      </c>
      <c r="I9" s="148" t="s">
        <v>340</v>
      </c>
    </row>
    <row r="10" spans="1:662" s="107" customFormat="1" ht="22.5" customHeight="1" x14ac:dyDescent="0.25">
      <c r="A10" s="17"/>
      <c r="B10" s="17"/>
      <c r="C10" s="119" t="s">
        <v>19</v>
      </c>
      <c r="D10" s="26"/>
      <c r="E10" s="111"/>
      <c r="F10" s="17"/>
      <c r="G10" s="132"/>
      <c r="H10" s="141"/>
      <c r="I10" s="14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row>
    <row r="11" spans="1:662" s="107" customFormat="1" ht="22.5" customHeight="1" x14ac:dyDescent="0.25">
      <c r="A11" s="17"/>
      <c r="B11" s="17"/>
      <c r="C11" s="120" t="s">
        <v>323</v>
      </c>
      <c r="D11" s="21"/>
      <c r="E11" s="108"/>
      <c r="F11" s="17"/>
      <c r="G11" s="133"/>
      <c r="H11" s="142"/>
      <c r="I11" s="145"/>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row>
    <row r="12" spans="1:662" s="107" customFormat="1" ht="22.5" customHeight="1" x14ac:dyDescent="0.25">
      <c r="A12" s="17"/>
      <c r="B12" s="17"/>
      <c r="C12" s="120" t="s">
        <v>324</v>
      </c>
      <c r="D12" s="21"/>
      <c r="E12" s="108"/>
      <c r="F12" s="17"/>
      <c r="G12" s="133"/>
      <c r="H12" s="142"/>
      <c r="I12" s="145"/>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row>
    <row r="13" spans="1:662" s="107" customFormat="1" ht="22.5" customHeight="1" x14ac:dyDescent="0.25">
      <c r="A13" s="17"/>
      <c r="B13" s="17"/>
      <c r="C13" s="120" t="s">
        <v>17</v>
      </c>
      <c r="D13" s="21"/>
      <c r="E13" s="108"/>
      <c r="F13" s="17"/>
      <c r="G13" s="133"/>
      <c r="H13" s="142"/>
      <c r="I13" s="145"/>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row>
    <row r="14" spans="1:662" s="107" customFormat="1" ht="22.5" customHeight="1" x14ac:dyDescent="0.25">
      <c r="A14" s="17"/>
      <c r="B14" s="17"/>
      <c r="C14" s="120" t="s">
        <v>20</v>
      </c>
      <c r="D14" s="21"/>
      <c r="E14" s="108"/>
      <c r="F14" s="17"/>
      <c r="G14" s="133"/>
      <c r="H14" s="142"/>
      <c r="I14" s="145"/>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row>
    <row r="15" spans="1:662" s="107" customFormat="1" ht="22.5" customHeight="1" thickBot="1" x14ac:dyDescent="0.3">
      <c r="A15" s="17"/>
      <c r="B15" s="17"/>
      <c r="C15" s="121" t="s">
        <v>136</v>
      </c>
      <c r="D15" s="114"/>
      <c r="E15" s="115"/>
      <c r="F15" s="17"/>
      <c r="G15" s="133"/>
      <c r="H15" s="143"/>
      <c r="I15" s="145"/>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row>
    <row r="16" spans="1:662" s="107" customFormat="1" ht="22.5" customHeight="1" thickBot="1" x14ac:dyDescent="0.3">
      <c r="A16" s="17"/>
      <c r="B16" s="17"/>
      <c r="C16" s="118" t="s">
        <v>321</v>
      </c>
      <c r="D16" s="112" t="s">
        <v>333</v>
      </c>
      <c r="E16" s="113" t="s">
        <v>334</v>
      </c>
      <c r="F16" s="138"/>
      <c r="G16" s="91"/>
      <c r="H16" s="143"/>
      <c r="I16" s="145"/>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row>
    <row r="17" spans="1:662" s="107" customFormat="1" ht="22.5" customHeight="1" x14ac:dyDescent="0.25">
      <c r="A17" s="17"/>
      <c r="B17" s="17"/>
      <c r="C17" s="122" t="s">
        <v>16</v>
      </c>
      <c r="D17" s="123"/>
      <c r="E17" s="116"/>
      <c r="F17" s="138"/>
      <c r="G17" s="91"/>
      <c r="H17" s="144"/>
      <c r="I17" s="145"/>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row>
    <row r="18" spans="1:662" s="107" customFormat="1" ht="22.5" customHeight="1" x14ac:dyDescent="0.25">
      <c r="A18" s="17"/>
      <c r="B18" s="17"/>
      <c r="C18" s="124" t="s">
        <v>137</v>
      </c>
      <c r="D18" s="125"/>
      <c r="E18" s="109"/>
      <c r="F18" s="138"/>
      <c r="G18" s="91"/>
      <c r="H18" s="144"/>
      <c r="I18" s="145"/>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row>
    <row r="19" spans="1:662" s="107" customFormat="1" ht="22.5" customHeight="1" x14ac:dyDescent="0.25">
      <c r="A19" s="17"/>
      <c r="B19" s="17"/>
      <c r="C19" s="124" t="s">
        <v>139</v>
      </c>
      <c r="D19" s="125"/>
      <c r="E19" s="109"/>
      <c r="F19" s="138"/>
      <c r="G19" s="91"/>
      <c r="H19" s="144"/>
      <c r="I19" s="145"/>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row>
    <row r="20" spans="1:662" s="107" customFormat="1" ht="22.5" customHeight="1" x14ac:dyDescent="0.25">
      <c r="A20" s="17"/>
      <c r="B20" s="17"/>
      <c r="C20" s="124" t="s">
        <v>141</v>
      </c>
      <c r="D20" s="125"/>
      <c r="E20" s="109"/>
      <c r="F20" s="138"/>
      <c r="G20" s="91"/>
      <c r="H20" s="144"/>
      <c r="I20" s="145"/>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row>
    <row r="21" spans="1:662" s="107" customFormat="1" ht="22.5" customHeight="1" x14ac:dyDescent="0.25">
      <c r="A21" s="17"/>
      <c r="B21" s="17"/>
      <c r="C21" s="124" t="s">
        <v>9</v>
      </c>
      <c r="D21" s="125"/>
      <c r="E21" s="109"/>
      <c r="F21" s="138"/>
      <c r="G21" s="91"/>
      <c r="H21" s="144"/>
      <c r="I21" s="145"/>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row>
    <row r="22" spans="1:662" s="107" customFormat="1" ht="22.5" customHeight="1" thickBot="1" x14ac:dyDescent="0.3">
      <c r="A22" s="17"/>
      <c r="B22" s="17"/>
      <c r="C22" s="126" t="s">
        <v>142</v>
      </c>
      <c r="D22" s="127"/>
      <c r="E22" s="117"/>
      <c r="F22" s="139"/>
      <c r="G22" s="90"/>
      <c r="H22" s="136"/>
      <c r="I22" s="145"/>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row>
    <row r="23" spans="1:662" s="107" customFormat="1" ht="22.5" customHeight="1" thickBot="1" x14ac:dyDescent="0.3">
      <c r="A23" s="17"/>
      <c r="B23" s="17"/>
      <c r="C23" s="128" t="s">
        <v>322</v>
      </c>
      <c r="D23" s="112" t="s">
        <v>333</v>
      </c>
      <c r="E23" s="113" t="s">
        <v>334</v>
      </c>
      <c r="F23" s="139"/>
      <c r="G23" s="90"/>
      <c r="H23" s="136"/>
      <c r="I23" s="145"/>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row>
    <row r="24" spans="1:662" s="107" customFormat="1" ht="22.5" customHeight="1" x14ac:dyDescent="0.25">
      <c r="A24" s="17"/>
      <c r="B24" s="17"/>
      <c r="C24" s="122" t="s">
        <v>325</v>
      </c>
      <c r="D24" s="123"/>
      <c r="E24" s="116"/>
      <c r="F24" s="138"/>
      <c r="G24" s="91"/>
      <c r="H24" s="144"/>
      <c r="I24" s="145"/>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row>
    <row r="25" spans="1:662" s="107" customFormat="1" ht="22.5" customHeight="1" x14ac:dyDescent="0.25">
      <c r="A25" s="17"/>
      <c r="B25" s="17"/>
      <c r="C25" s="124" t="s">
        <v>326</v>
      </c>
      <c r="D25" s="125"/>
      <c r="E25" s="109"/>
      <c r="F25" s="138"/>
      <c r="G25" s="91"/>
      <c r="H25" s="144"/>
      <c r="I25" s="145"/>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row>
    <row r="26" spans="1:662" s="107" customFormat="1" ht="22.5" customHeight="1" x14ac:dyDescent="0.25">
      <c r="A26" s="17"/>
      <c r="B26" s="17"/>
      <c r="C26" s="124" t="s">
        <v>149</v>
      </c>
      <c r="D26" s="125"/>
      <c r="E26" s="109"/>
      <c r="F26" s="138"/>
      <c r="G26" s="91"/>
      <c r="H26" s="144"/>
      <c r="I26" s="145"/>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row>
    <row r="27" spans="1:662" s="107" customFormat="1" ht="22.5" customHeight="1" x14ac:dyDescent="0.25">
      <c r="A27" s="17"/>
      <c r="B27" s="17"/>
      <c r="C27" s="124" t="s">
        <v>327</v>
      </c>
      <c r="D27" s="125"/>
      <c r="E27" s="109"/>
      <c r="F27" s="138"/>
      <c r="G27" s="91"/>
      <c r="H27" s="144"/>
      <c r="I27" s="145"/>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row>
    <row r="28" spans="1:662" s="107" customFormat="1" ht="22.5" customHeight="1" x14ac:dyDescent="0.25">
      <c r="A28" s="17"/>
      <c r="B28" s="17"/>
      <c r="C28" s="124" t="s">
        <v>328</v>
      </c>
      <c r="D28" s="125"/>
      <c r="E28" s="109"/>
      <c r="F28" s="138"/>
      <c r="G28" s="91"/>
      <c r="H28" s="144"/>
      <c r="I28" s="145"/>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row>
    <row r="29" spans="1:662" s="107" customFormat="1" ht="22.5" customHeight="1" x14ac:dyDescent="0.25">
      <c r="A29" s="17"/>
      <c r="B29" s="17"/>
      <c r="C29" s="124" t="s">
        <v>329</v>
      </c>
      <c r="D29" s="125"/>
      <c r="E29" s="109"/>
      <c r="F29" s="138"/>
      <c r="G29" s="91"/>
      <c r="H29" s="144"/>
      <c r="I29" s="145"/>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row>
    <row r="30" spans="1:662" s="107" customFormat="1" ht="22.5" customHeight="1" thickBot="1" x14ac:dyDescent="0.3">
      <c r="A30" s="17"/>
      <c r="B30" s="17"/>
      <c r="C30" s="129" t="s">
        <v>330</v>
      </c>
      <c r="D30" s="130"/>
      <c r="E30" s="110"/>
      <c r="F30" s="139"/>
      <c r="G30" s="92"/>
      <c r="H30" s="137"/>
      <c r="I30" s="146"/>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row>
    <row r="32" spans="1:662" s="1" customFormat="1" ht="19.5" x14ac:dyDescent="0.25">
      <c r="C32" s="150" t="s">
        <v>5</v>
      </c>
      <c r="D32" s="151"/>
    </row>
    <row r="33" spans="3:4" s="1" customFormat="1" ht="15" customHeight="1" x14ac:dyDescent="0.25">
      <c r="C33" s="228"/>
      <c r="D33" s="228"/>
    </row>
  </sheetData>
  <dataConsolidate/>
  <mergeCells count="1">
    <mergeCell ref="C33:D33"/>
  </mergeCells>
  <printOptions horizontalCentered="1" verticalCentered="1"/>
  <pageMargins left="0.25" right="0.25" top="0.75" bottom="0.75" header="0.3" footer="0.3"/>
  <pageSetup paperSize="5"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I17"/>
  <sheetViews>
    <sheetView topLeftCell="A5" zoomScale="80" zoomScaleNormal="80" workbookViewId="0">
      <selection activeCell="P9" sqref="P9:P10"/>
    </sheetView>
  </sheetViews>
  <sheetFormatPr baseColWidth="10" defaultRowHeight="15" x14ac:dyDescent="0.25"/>
  <cols>
    <col min="1" max="1" width="2.140625" customWidth="1"/>
    <col min="2" max="2" width="3.140625" customWidth="1"/>
    <col min="3" max="3" width="17.42578125" style="10" customWidth="1"/>
    <col min="4" max="4" width="26.5703125" style="11" customWidth="1"/>
    <col min="5" max="5" width="23.85546875" style="12" customWidth="1"/>
    <col min="6" max="6" width="13.7109375" style="12" hidden="1" customWidth="1"/>
    <col min="7" max="7" width="13.140625" style="12" hidden="1" customWidth="1"/>
    <col min="8" max="8" width="13.5703125" style="12" hidden="1" customWidth="1"/>
    <col min="9" max="9" width="14.42578125" style="12" hidden="1" customWidth="1"/>
    <col min="10" max="10" width="6.140625" style="13" hidden="1" customWidth="1"/>
    <col min="11" max="11" width="26.28515625" style="13" customWidth="1"/>
    <col min="12" max="12" width="23.28515625" style="14" customWidth="1"/>
    <col min="13" max="13" width="13" style="14" hidden="1" customWidth="1"/>
    <col min="14" max="14" width="14" style="14" hidden="1" customWidth="1"/>
    <col min="15" max="15" width="27" style="15" customWidth="1"/>
    <col min="16" max="16" width="15.5703125" style="13" customWidth="1"/>
    <col min="17" max="17" width="15.28515625" style="13" hidden="1" customWidth="1"/>
    <col min="18" max="18" width="15.42578125" style="13" customWidth="1"/>
    <col min="19" max="19" width="13.5703125" style="13" customWidth="1"/>
    <col min="20" max="20" width="15.7109375" style="13" hidden="1" customWidth="1"/>
    <col min="21" max="21" width="17.140625" style="13" customWidth="1"/>
    <col min="22" max="22" width="22.28515625" style="17" customWidth="1"/>
    <col min="23" max="23" width="11" style="16" customWidth="1"/>
    <col min="24" max="30" width="15.140625" style="24" hidden="1" customWidth="1"/>
    <col min="31" max="31" width="9.42578125" style="24" hidden="1" customWidth="1"/>
    <col min="32" max="32" width="13.42578125" style="24" hidden="1" customWidth="1"/>
    <col min="33" max="33" width="12.42578125" style="24" hidden="1" customWidth="1"/>
    <col min="34" max="34" width="11.5703125" style="24" hidden="1" customWidth="1"/>
    <col min="35" max="35" width="12.140625" style="24" hidden="1" customWidth="1"/>
    <col min="36" max="36" width="11.28515625" style="24" hidden="1" customWidth="1"/>
    <col min="37" max="37" width="14.42578125" style="13" hidden="1" customWidth="1"/>
    <col min="38" max="38" width="15.5703125" style="13" hidden="1" customWidth="1"/>
    <col min="39" max="39" width="13.85546875" style="18" customWidth="1"/>
    <col min="40" max="40" width="16.7109375" style="13" hidden="1" customWidth="1"/>
    <col min="41" max="41" width="12.28515625" style="18" customWidth="1"/>
    <col min="42" max="42" width="14" style="13" hidden="1" customWidth="1"/>
    <col min="43" max="43" width="13.7109375" style="13" customWidth="1"/>
    <col min="44" max="44" width="15.85546875" style="18" customWidth="1"/>
    <col min="45" max="45" width="12.140625" style="18" customWidth="1"/>
    <col min="46" max="46" width="11" style="19" customWidth="1"/>
    <col min="47" max="47" width="11.42578125" style="19" customWidth="1"/>
    <col min="48" max="48" width="24.42578125" style="14" customWidth="1"/>
    <col min="49" max="49" width="20.7109375" style="14" customWidth="1"/>
    <col min="50" max="51" width="14.42578125" style="14" customWidth="1"/>
    <col min="52" max="52" width="19" style="14" customWidth="1"/>
    <col min="53" max="53" width="22.5703125" style="14" customWidth="1"/>
    <col min="54" max="54" width="19.140625" style="14" hidden="1" customWidth="1"/>
    <col min="55" max="55" width="20.5703125" style="17" hidden="1" customWidth="1"/>
    <col min="56" max="56" width="15.7109375" style="14" hidden="1" customWidth="1"/>
    <col min="57" max="57" width="15.140625" style="14" hidden="1" customWidth="1"/>
    <col min="58" max="58" width="29.42578125" customWidth="1"/>
    <col min="59" max="59" width="18.7109375" customWidth="1"/>
    <col min="60" max="60" width="23.42578125" customWidth="1"/>
  </cols>
  <sheetData>
    <row r="1" spans="1:711" ht="12" customHeight="1" x14ac:dyDescent="0.25">
      <c r="BC1" s="377" t="s">
        <v>349</v>
      </c>
      <c r="BD1" s="378"/>
      <c r="BE1" s="379"/>
    </row>
    <row r="2" spans="1:711" ht="27" customHeight="1" x14ac:dyDescent="0.25">
      <c r="O2" s="20" t="s">
        <v>396</v>
      </c>
      <c r="BC2" s="380"/>
      <c r="BD2" s="381"/>
      <c r="BE2" s="382"/>
    </row>
    <row r="3" spans="1:711" ht="20.25" customHeight="1" x14ac:dyDescent="0.25">
      <c r="L3" s="18"/>
      <c r="M3" s="18"/>
      <c r="N3" s="18"/>
      <c r="BC3" s="377" t="s">
        <v>344</v>
      </c>
      <c r="BD3" s="378"/>
      <c r="BE3" s="379"/>
    </row>
    <row r="4" spans="1:711" ht="12" customHeight="1" thickBot="1" x14ac:dyDescent="0.3">
      <c r="BC4" s="380"/>
      <c r="BD4" s="381"/>
      <c r="BE4" s="382"/>
    </row>
    <row r="5" spans="1:711" ht="20.25" customHeight="1" thickBot="1" x14ac:dyDescent="0.3">
      <c r="C5" s="301" t="s">
        <v>78</v>
      </c>
      <c r="D5" s="302"/>
      <c r="E5" s="303"/>
      <c r="F5" s="303"/>
      <c r="G5" s="303"/>
      <c r="H5" s="303"/>
      <c r="I5" s="303"/>
      <c r="J5" s="303"/>
      <c r="K5" s="303"/>
      <c r="L5" s="303"/>
      <c r="M5" s="303"/>
      <c r="N5" s="303"/>
      <c r="O5" s="304"/>
      <c r="P5" s="305" t="s">
        <v>79</v>
      </c>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7"/>
      <c r="AR5" s="325" t="s">
        <v>110</v>
      </c>
      <c r="AS5" s="328" t="s">
        <v>80</v>
      </c>
      <c r="AT5" s="331" t="s">
        <v>280</v>
      </c>
      <c r="AU5" s="331"/>
      <c r="AV5" s="331"/>
      <c r="AW5" s="331"/>
      <c r="AX5" s="331"/>
      <c r="AY5" s="331"/>
      <c r="AZ5" s="331"/>
      <c r="BA5" s="331"/>
      <c r="BB5" s="331"/>
      <c r="BC5" s="331"/>
      <c r="BD5" s="331"/>
      <c r="BE5" s="332"/>
      <c r="BF5" s="295" t="s">
        <v>353</v>
      </c>
      <c r="BG5" s="296"/>
      <c r="BH5" s="297"/>
    </row>
    <row r="6" spans="1:711" ht="19.5" customHeight="1" thickBot="1" x14ac:dyDescent="0.3">
      <c r="C6" s="335" t="s">
        <v>46</v>
      </c>
      <c r="D6" s="338" t="s">
        <v>47</v>
      </c>
      <c r="E6" s="341" t="s">
        <v>112</v>
      </c>
      <c r="F6" s="344" t="s">
        <v>154</v>
      </c>
      <c r="G6" s="344"/>
      <c r="H6" s="344"/>
      <c r="I6" s="345" t="s">
        <v>121</v>
      </c>
      <c r="J6" s="347" t="s">
        <v>3</v>
      </c>
      <c r="K6" s="347" t="s">
        <v>48</v>
      </c>
      <c r="L6" s="347" t="s">
        <v>81</v>
      </c>
      <c r="M6" s="347" t="s">
        <v>82</v>
      </c>
      <c r="N6" s="366" t="s">
        <v>122</v>
      </c>
      <c r="O6" s="367" t="s">
        <v>11</v>
      </c>
      <c r="P6" s="370" t="s">
        <v>49</v>
      </c>
      <c r="Q6" s="371"/>
      <c r="R6" s="371"/>
      <c r="S6" s="371"/>
      <c r="T6" s="371"/>
      <c r="U6" s="372"/>
      <c r="V6" s="392" t="s">
        <v>155</v>
      </c>
      <c r="W6" s="393"/>
      <c r="X6" s="393"/>
      <c r="Y6" s="393"/>
      <c r="Z6" s="393"/>
      <c r="AA6" s="393"/>
      <c r="AB6" s="393"/>
      <c r="AC6" s="393"/>
      <c r="AD6" s="393"/>
      <c r="AE6" s="393"/>
      <c r="AF6" s="394"/>
      <c r="AG6" s="394"/>
      <c r="AH6" s="394"/>
      <c r="AI6" s="393"/>
      <c r="AJ6" s="393"/>
      <c r="AK6" s="393"/>
      <c r="AL6" s="393"/>
      <c r="AM6" s="393"/>
      <c r="AN6" s="393"/>
      <c r="AO6" s="393"/>
      <c r="AP6" s="393"/>
      <c r="AQ6" s="395"/>
      <c r="AR6" s="326"/>
      <c r="AS6" s="329"/>
      <c r="AT6" s="333"/>
      <c r="AU6" s="333"/>
      <c r="AV6" s="333"/>
      <c r="AW6" s="333"/>
      <c r="AX6" s="333"/>
      <c r="AY6" s="333"/>
      <c r="AZ6" s="333"/>
      <c r="BA6" s="333"/>
      <c r="BB6" s="333"/>
      <c r="BC6" s="333"/>
      <c r="BD6" s="333"/>
      <c r="BE6" s="334"/>
      <c r="BF6" s="298"/>
      <c r="BG6" s="299"/>
      <c r="BH6" s="300"/>
    </row>
    <row r="7" spans="1:711" ht="56.25" customHeight="1" thickBot="1" x14ac:dyDescent="0.3">
      <c r="C7" s="336"/>
      <c r="D7" s="339"/>
      <c r="E7" s="342"/>
      <c r="F7" s="361" t="s">
        <v>145</v>
      </c>
      <c r="G7" s="361" t="s">
        <v>146</v>
      </c>
      <c r="H7" s="361" t="s">
        <v>144</v>
      </c>
      <c r="I7" s="346"/>
      <c r="J7" s="348"/>
      <c r="K7" s="348"/>
      <c r="L7" s="348"/>
      <c r="M7" s="348"/>
      <c r="N7" s="348"/>
      <c r="O7" s="368"/>
      <c r="P7" s="363" t="s">
        <v>50</v>
      </c>
      <c r="Q7" s="364"/>
      <c r="R7" s="364"/>
      <c r="S7" s="364"/>
      <c r="T7" s="364"/>
      <c r="U7" s="365"/>
      <c r="V7" s="354" t="s">
        <v>51</v>
      </c>
      <c r="W7" s="390" t="s">
        <v>52</v>
      </c>
      <c r="X7" s="171" t="s">
        <v>213</v>
      </c>
      <c r="Y7" s="171" t="s">
        <v>214</v>
      </c>
      <c r="Z7" s="171" t="s">
        <v>215</v>
      </c>
      <c r="AA7" s="171" t="s">
        <v>216</v>
      </c>
      <c r="AB7" s="171" t="s">
        <v>217</v>
      </c>
      <c r="AC7" s="171" t="s">
        <v>219</v>
      </c>
      <c r="AD7" s="171" t="s">
        <v>218</v>
      </c>
      <c r="AE7" s="350" t="s">
        <v>310</v>
      </c>
      <c r="AF7" s="356" t="s">
        <v>311</v>
      </c>
      <c r="AG7" s="356" t="s">
        <v>312</v>
      </c>
      <c r="AH7" s="356" t="s">
        <v>314</v>
      </c>
      <c r="AI7" s="350" t="s">
        <v>315</v>
      </c>
      <c r="AJ7" s="350" t="s">
        <v>313</v>
      </c>
      <c r="AK7" s="352" t="s">
        <v>113</v>
      </c>
      <c r="AL7" s="353"/>
      <c r="AM7" s="354" t="s">
        <v>53</v>
      </c>
      <c r="AN7" s="355"/>
      <c r="AO7" s="355"/>
      <c r="AP7" s="355"/>
      <c r="AQ7" s="352"/>
      <c r="AR7" s="326"/>
      <c r="AS7" s="329"/>
      <c r="AT7" s="387" t="s">
        <v>54</v>
      </c>
      <c r="AU7" s="388"/>
      <c r="AV7" s="388"/>
      <c r="AW7" s="388"/>
      <c r="AX7" s="388"/>
      <c r="AY7" s="388"/>
      <c r="AZ7" s="388"/>
      <c r="BA7" s="389"/>
      <c r="BB7" s="385" t="s">
        <v>281</v>
      </c>
      <c r="BC7" s="385"/>
      <c r="BD7" s="385"/>
      <c r="BE7" s="386"/>
      <c r="BF7" s="292" t="s">
        <v>350</v>
      </c>
      <c r="BG7" s="293"/>
      <c r="BH7" s="294"/>
    </row>
    <row r="8" spans="1:711" ht="29.25" customHeight="1" thickBot="1" x14ac:dyDescent="0.3">
      <c r="C8" s="337"/>
      <c r="D8" s="340"/>
      <c r="E8" s="343"/>
      <c r="F8" s="362"/>
      <c r="G8" s="362"/>
      <c r="H8" s="362"/>
      <c r="I8" s="346"/>
      <c r="J8" s="349"/>
      <c r="K8" s="349"/>
      <c r="L8" s="349"/>
      <c r="M8" s="349"/>
      <c r="N8" s="349"/>
      <c r="O8" s="369"/>
      <c r="P8" s="168" t="s">
        <v>12</v>
      </c>
      <c r="Q8" s="169" t="s">
        <v>83</v>
      </c>
      <c r="R8" s="169" t="s">
        <v>0</v>
      </c>
      <c r="S8" s="169" t="s">
        <v>13</v>
      </c>
      <c r="T8" s="169" t="s">
        <v>84</v>
      </c>
      <c r="U8" s="170" t="s">
        <v>74</v>
      </c>
      <c r="V8" s="396"/>
      <c r="W8" s="391"/>
      <c r="X8" s="172" t="s">
        <v>128</v>
      </c>
      <c r="Y8" s="172" t="s">
        <v>127</v>
      </c>
      <c r="Z8" s="172" t="s">
        <v>126</v>
      </c>
      <c r="AA8" s="172" t="s">
        <v>220</v>
      </c>
      <c r="AB8" s="172" t="s">
        <v>129</v>
      </c>
      <c r="AC8" s="172" t="s">
        <v>130</v>
      </c>
      <c r="AD8" s="172" t="s">
        <v>131</v>
      </c>
      <c r="AE8" s="351"/>
      <c r="AF8" s="351"/>
      <c r="AG8" s="351"/>
      <c r="AH8" s="351"/>
      <c r="AI8" s="351"/>
      <c r="AJ8" s="351"/>
      <c r="AK8" s="173" t="s">
        <v>12</v>
      </c>
      <c r="AL8" s="174" t="s">
        <v>13</v>
      </c>
      <c r="AM8" s="175" t="s">
        <v>12</v>
      </c>
      <c r="AN8" s="176" t="s">
        <v>85</v>
      </c>
      <c r="AO8" s="176" t="s">
        <v>13</v>
      </c>
      <c r="AP8" s="176" t="s">
        <v>86</v>
      </c>
      <c r="AQ8" s="177" t="s">
        <v>74</v>
      </c>
      <c r="AR8" s="327"/>
      <c r="AS8" s="330"/>
      <c r="AT8" s="178" t="s">
        <v>106</v>
      </c>
      <c r="AU8" s="179" t="s">
        <v>107</v>
      </c>
      <c r="AV8" s="180" t="s">
        <v>132</v>
      </c>
      <c r="AW8" s="181" t="s">
        <v>278</v>
      </c>
      <c r="AX8" s="181" t="s">
        <v>108</v>
      </c>
      <c r="AY8" s="181" t="s">
        <v>109</v>
      </c>
      <c r="AZ8" s="181" t="s">
        <v>133</v>
      </c>
      <c r="BA8" s="182" t="s">
        <v>77</v>
      </c>
      <c r="BB8" s="183" t="s">
        <v>76</v>
      </c>
      <c r="BC8" s="184" t="s">
        <v>75</v>
      </c>
      <c r="BD8" s="184" t="s">
        <v>279</v>
      </c>
      <c r="BE8" s="185" t="s">
        <v>77</v>
      </c>
      <c r="BF8" s="195" t="s">
        <v>354</v>
      </c>
      <c r="BG8" s="195" t="s">
        <v>351</v>
      </c>
      <c r="BH8" s="195" t="s">
        <v>352</v>
      </c>
    </row>
    <row r="9" spans="1:711" s="22" customFormat="1" ht="140.25" customHeight="1" thickBot="1" x14ac:dyDescent="0.3">
      <c r="A9"/>
      <c r="B9"/>
      <c r="C9" s="233" t="s">
        <v>355</v>
      </c>
      <c r="D9" s="313" t="s">
        <v>356</v>
      </c>
      <c r="E9" s="162" t="s">
        <v>357</v>
      </c>
      <c r="F9" s="156"/>
      <c r="G9" s="156" t="s">
        <v>139</v>
      </c>
      <c r="H9" s="156" t="s">
        <v>151</v>
      </c>
      <c r="I9" s="28"/>
      <c r="J9" s="252" t="s">
        <v>93</v>
      </c>
      <c r="K9" s="262" t="s">
        <v>363</v>
      </c>
      <c r="L9" s="315" t="s">
        <v>364</v>
      </c>
      <c r="M9" s="317" t="s">
        <v>15</v>
      </c>
      <c r="N9" s="30"/>
      <c r="O9" s="319" t="s">
        <v>365</v>
      </c>
      <c r="P9" s="321" t="s">
        <v>87</v>
      </c>
      <c r="Q9" s="323">
        <v>3</v>
      </c>
      <c r="R9" s="290" t="s">
        <v>171</v>
      </c>
      <c r="S9" s="310" t="s">
        <v>88</v>
      </c>
      <c r="T9" s="308">
        <v>4</v>
      </c>
      <c r="U9" s="373" t="str">
        <f>IF(Q9+T9=0," ",IF(OR(AND(Q9=1,T9=1),AND(Q9=1,T9=2),AND(Q9=2,T9=2),AND(Q9=2,T9=1),AND(Q9=3,T9=1)),"Bajo",IF(OR(AND(Q9=1,T9=3),AND(Q9=2,T9=3),AND(Q9=3,T9=2),AND(Q9=4,T9=1)),"Moderado",IF(OR(AND(Q9=1,T9=4),AND(Q9=2,T9=4),AND(Q9=3,T9=3),AND(Q9=4,T9=2),AND(Q9=4,T9=3),AND(Q9=5,T9=1),AND(Q9=5,T9=2)),"Alto",IF(OR(AND(Q9=2,T9=5),AND(Q9=3,T9=5),AND(Q9=3,T9=4),AND(Q9=4,T9=4),AND(Q9=4,T9=5),AND(Q9=5,T9=3),AND(Q9=5,T9=4),AND(Q9=1,T9=5),AND(Q9=5,T9=5)),"Extremo","")))))</f>
        <v>Extremo</v>
      </c>
      <c r="V9" s="221" t="s">
        <v>367</v>
      </c>
      <c r="W9" s="29" t="s">
        <v>6</v>
      </c>
      <c r="X9" s="205">
        <v>15</v>
      </c>
      <c r="Y9" s="30">
        <v>15</v>
      </c>
      <c r="Z9" s="30">
        <v>15</v>
      </c>
      <c r="AA9" s="30">
        <v>15</v>
      </c>
      <c r="AB9" s="30">
        <v>15</v>
      </c>
      <c r="AC9" s="30">
        <v>15</v>
      </c>
      <c r="AD9" s="30">
        <v>10</v>
      </c>
      <c r="AE9" s="152">
        <f t="shared" ref="AE9:AE11" si="0">SUM(X9:AD9)</f>
        <v>100</v>
      </c>
      <c r="AF9" s="152" t="s">
        <v>255</v>
      </c>
      <c r="AG9" s="152" t="s">
        <v>255</v>
      </c>
      <c r="AH9" s="152">
        <v>100</v>
      </c>
      <c r="AI9" s="399">
        <f>AVERAGE(AH9:AH10)</f>
        <v>100</v>
      </c>
      <c r="AJ9" s="401" t="s">
        <v>255</v>
      </c>
      <c r="AK9" s="270" t="s">
        <v>114</v>
      </c>
      <c r="AL9" s="270" t="s">
        <v>117</v>
      </c>
      <c r="AM9" s="404" t="s">
        <v>156</v>
      </c>
      <c r="AN9" s="323">
        <v>1</v>
      </c>
      <c r="AO9" s="323" t="s">
        <v>103</v>
      </c>
      <c r="AP9" s="397">
        <v>3</v>
      </c>
      <c r="AQ9" s="375" t="str">
        <f>IF(AN9+AP9=0," ",IF(OR(AND(AN9=1,AP9=1),AND(AN9=1,AP9=2),AND(AN9=2,AP9=2),AND(AN9=2,AP9=1),AND(AN9=3,AP9=1)),"Bajo",IF(OR(AND(AN9=1,AP9=3),AND(AN9=2,AP9=3),AND(AN9=3,AP9=2),AND(AN9=4,AP9=1)),"Moderado",IF(OR(AND(AN9=1,AP9=4),AND(AN9=2,AP9=4),AND(AN9=3,AP9=3),AND(AN9=4,AP9=2),AND(AN9=4,AP9=3),AND(AN9=5,AP9=1),AND(AN9=5,AP9=2)),"Alto",IF(OR(AND(AN9=2,AP9=5),AND(AN9=1,AP9=5),AND(AN9=3,AP9=5),AND(AN9=3,AP9=4),AND(AN9=4,AP9=4),AND(AN9=4,AP9=5),AND(AN9=5,AP9=3),AND(AN9=5,AP9=4),AND(AN9=5,AP9=5)),"Extremo","")))))</f>
        <v>Moderado</v>
      </c>
      <c r="AR9" s="359" t="s">
        <v>371</v>
      </c>
      <c r="AS9" s="357" t="s">
        <v>119</v>
      </c>
      <c r="AT9" s="88">
        <v>43739</v>
      </c>
      <c r="AU9" s="31">
        <v>44195</v>
      </c>
      <c r="AV9" s="106" t="s">
        <v>373</v>
      </c>
      <c r="AW9" s="32" t="s">
        <v>374</v>
      </c>
      <c r="AX9" s="32">
        <v>2</v>
      </c>
      <c r="AY9" s="32" t="s">
        <v>375</v>
      </c>
      <c r="AZ9" s="32" t="s">
        <v>376</v>
      </c>
      <c r="BA9" s="89" t="s">
        <v>377</v>
      </c>
      <c r="BB9" s="35">
        <v>43830</v>
      </c>
      <c r="BC9" s="33" t="s">
        <v>378</v>
      </c>
      <c r="BD9" s="32" t="s">
        <v>374</v>
      </c>
      <c r="BE9" s="34" t="s">
        <v>377</v>
      </c>
      <c r="BF9" s="196" t="s">
        <v>399</v>
      </c>
      <c r="BG9" s="197">
        <v>44134</v>
      </c>
      <c r="BH9" s="107" t="s">
        <v>342</v>
      </c>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2" customFormat="1" ht="96" customHeight="1" thickBot="1" x14ac:dyDescent="0.3">
      <c r="A10"/>
      <c r="B10"/>
      <c r="C10" s="312"/>
      <c r="D10" s="314"/>
      <c r="E10" s="189" t="s">
        <v>358</v>
      </c>
      <c r="F10" s="199"/>
      <c r="G10" s="164" t="s">
        <v>139</v>
      </c>
      <c r="H10" s="164" t="s">
        <v>151</v>
      </c>
      <c r="I10" s="158"/>
      <c r="J10" s="253"/>
      <c r="K10" s="263"/>
      <c r="L10" s="316"/>
      <c r="M10" s="318"/>
      <c r="N10" s="159"/>
      <c r="O10" s="320"/>
      <c r="P10" s="322"/>
      <c r="Q10" s="324"/>
      <c r="R10" s="291"/>
      <c r="S10" s="311"/>
      <c r="T10" s="309"/>
      <c r="U10" s="374"/>
      <c r="V10" s="200"/>
      <c r="W10" s="206"/>
      <c r="X10" s="192"/>
      <c r="Y10" s="192"/>
      <c r="Z10" s="192"/>
      <c r="AA10" s="192"/>
      <c r="AB10" s="192"/>
      <c r="AC10" s="192"/>
      <c r="AD10" s="192"/>
      <c r="AE10" s="190"/>
      <c r="AF10" s="190"/>
      <c r="AG10" s="190"/>
      <c r="AH10" s="190"/>
      <c r="AI10" s="400"/>
      <c r="AJ10" s="402"/>
      <c r="AK10" s="403"/>
      <c r="AL10" s="403"/>
      <c r="AM10" s="405"/>
      <c r="AN10" s="324"/>
      <c r="AO10" s="324"/>
      <c r="AP10" s="398"/>
      <c r="AQ10" s="376"/>
      <c r="AR10" s="360"/>
      <c r="AS10" s="358"/>
      <c r="AT10" s="193">
        <v>43739</v>
      </c>
      <c r="AU10" s="194">
        <v>44195</v>
      </c>
      <c r="AV10" s="201" t="s">
        <v>379</v>
      </c>
      <c r="AW10" s="157" t="s">
        <v>374</v>
      </c>
      <c r="AX10" s="202">
        <v>1</v>
      </c>
      <c r="AY10" s="202" t="s">
        <v>380</v>
      </c>
      <c r="AZ10" s="202" t="s">
        <v>381</v>
      </c>
      <c r="BA10" s="160" t="s">
        <v>382</v>
      </c>
      <c r="BB10" s="214">
        <v>43830</v>
      </c>
      <c r="BC10" s="161" t="s">
        <v>383</v>
      </c>
      <c r="BD10" s="157" t="s">
        <v>374</v>
      </c>
      <c r="BE10" s="191" t="s">
        <v>384</v>
      </c>
      <c r="BF10" s="203" t="s">
        <v>398</v>
      </c>
      <c r="BG10" s="223">
        <v>44134</v>
      </c>
      <c r="BH10" s="204" t="s">
        <v>342</v>
      </c>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2" customFormat="1" ht="178.5" customHeight="1" thickBot="1" x14ac:dyDescent="0.3">
      <c r="A11"/>
      <c r="B11"/>
      <c r="C11" s="232" t="s">
        <v>355</v>
      </c>
      <c r="D11" s="235" t="s">
        <v>356</v>
      </c>
      <c r="E11" s="153" t="s">
        <v>360</v>
      </c>
      <c r="F11" s="156"/>
      <c r="G11" s="156" t="s">
        <v>139</v>
      </c>
      <c r="H11" s="156" t="s">
        <v>151</v>
      </c>
      <c r="I11" s="155"/>
      <c r="J11" s="252" t="s">
        <v>95</v>
      </c>
      <c r="K11" s="262" t="s">
        <v>359</v>
      </c>
      <c r="L11" s="254" t="s">
        <v>362</v>
      </c>
      <c r="M11" s="288" t="s">
        <v>15</v>
      </c>
      <c r="N11" s="30"/>
      <c r="O11" s="229" t="s">
        <v>366</v>
      </c>
      <c r="P11" s="249" t="s">
        <v>87</v>
      </c>
      <c r="Q11" s="249">
        <v>3</v>
      </c>
      <c r="R11" s="246" t="s">
        <v>171</v>
      </c>
      <c r="S11" s="243" t="s">
        <v>88</v>
      </c>
      <c r="T11" s="240">
        <v>4</v>
      </c>
      <c r="U11" s="267" t="str">
        <f>IF(Q11+T11=0," ",IF(OR(AND(Q11=1,T11=1),AND(Q11=1,T11=2),AND(Q11=2,T11=2),AND(Q11=2,T11=1),AND(Q11=3,T11=1)),"Bajo",IF(OR(AND(Q11=1,T11=3),AND(Q11=2,T11=3),AND(Q11=3,T11=2),AND(Q11=4,T11=1)),"Moderado",IF(OR(AND(Q11=1,T11=4),AND(Q11=2,T11=4),AND(Q11=3,T11=3),AND(Q11=4,T11=2),AND(Q11=4,T11=3),AND(Q11=5,T11=1),AND(Q11=5,T11=2)),"Alto",IF(OR(AND(Q11=2,T11=5),AND(Q11=3,T11=5),AND(Q11=3,T11=4),AND(Q11=4,T11=4),AND(Q11=4,T11=5),AND(Q11=5,T11=3),AND(Q11=5,T11=4),AND(Q11=1,T11=5),AND(Q11=5,T11=5)),"Extremo","")))))</f>
        <v>Extremo</v>
      </c>
      <c r="V11" s="154" t="s">
        <v>368</v>
      </c>
      <c r="W11" s="29" t="s">
        <v>6</v>
      </c>
      <c r="X11" s="30">
        <v>15</v>
      </c>
      <c r="Y11" s="30">
        <v>15</v>
      </c>
      <c r="Z11" s="30">
        <v>15</v>
      </c>
      <c r="AA11" s="30">
        <v>15</v>
      </c>
      <c r="AB11" s="30">
        <v>15</v>
      </c>
      <c r="AC11" s="30">
        <v>15</v>
      </c>
      <c r="AD11" s="30">
        <v>10</v>
      </c>
      <c r="AE11" s="152">
        <f t="shared" si="0"/>
        <v>100</v>
      </c>
      <c r="AF11" s="152" t="s">
        <v>255</v>
      </c>
      <c r="AG11" s="152" t="s">
        <v>255</v>
      </c>
      <c r="AH11" s="152">
        <v>100</v>
      </c>
      <c r="AI11" s="264">
        <f>AVERAGE(AH11:AH12)</f>
        <v>100</v>
      </c>
      <c r="AJ11" s="264" t="s">
        <v>255</v>
      </c>
      <c r="AK11" s="270" t="s">
        <v>114</v>
      </c>
      <c r="AL11" s="270" t="s">
        <v>117</v>
      </c>
      <c r="AM11" s="249" t="s">
        <v>156</v>
      </c>
      <c r="AN11" s="249">
        <v>1</v>
      </c>
      <c r="AO11" s="249" t="s">
        <v>103</v>
      </c>
      <c r="AP11" s="279">
        <v>3</v>
      </c>
      <c r="AQ11" s="282" t="str">
        <f t="shared" ref="AQ11" si="1">IF(AN11+AP11=0," ",IF(OR(AND(AN11=1,AP11=1),AND(AN11=1,AP11=2),AND(AN11=2,AP11=2),AND(AN11=2,AP11=1),AND(AN11=3,AP11=1)),"Bajo",IF(OR(AND(AN11=1,AP11=3),AND(AN11=2,AP11=3),AND(AN11=3,AP11=2),AND(AN11=4,AP11=1)),"Moderado",IF(OR(AND(AN11=1,AP11=4),AND(AN11=2,AP11=4),AND(AN11=3,AP11=3),AND(AN11=4,AP11=2),AND(AN11=4,AP11=3),AND(AN11=5,AP11=1),AND(AN11=5,AP11=2)),"Alto",IF(OR(AND(AN11=2,AP11=5),AND(AN11=1,AP11=5),AND(AN11=3,AP11=5),AND(AN11=3,AP11=4),AND(AN11=4,AP11=4),AND(AN11=4,AP11=5),AND(AN11=5,AP11=3),AND(AN11=5,AP11=4),AND(AN11=5,AP11=5)),"Extremo","")))))</f>
        <v>Moderado</v>
      </c>
      <c r="AR11" s="285" t="s">
        <v>372</v>
      </c>
      <c r="AS11" s="285" t="s">
        <v>119</v>
      </c>
      <c r="AT11" s="222">
        <v>43739</v>
      </c>
      <c r="AU11" s="194">
        <v>44195</v>
      </c>
      <c r="AV11" s="207" t="s">
        <v>385</v>
      </c>
      <c r="AW11" s="157" t="s">
        <v>374</v>
      </c>
      <c r="AX11" s="208">
        <v>1</v>
      </c>
      <c r="AY11" s="208" t="s">
        <v>386</v>
      </c>
      <c r="AZ11" s="208" t="s">
        <v>387</v>
      </c>
      <c r="BA11" s="209" t="s">
        <v>388</v>
      </c>
      <c r="BB11" s="210">
        <v>44012</v>
      </c>
      <c r="BC11" s="207" t="s">
        <v>389</v>
      </c>
      <c r="BD11" s="157" t="s">
        <v>374</v>
      </c>
      <c r="BE11" s="209" t="s">
        <v>388</v>
      </c>
      <c r="BF11" s="211" t="s">
        <v>395</v>
      </c>
      <c r="BG11" s="223">
        <v>44134</v>
      </c>
      <c r="BH11" s="212" t="s">
        <v>342</v>
      </c>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2" customFormat="1" ht="102" customHeight="1" thickBot="1" x14ac:dyDescent="0.3">
      <c r="A12"/>
      <c r="B12"/>
      <c r="C12" s="233"/>
      <c r="D12" s="236"/>
      <c r="E12" s="198" t="s">
        <v>361</v>
      </c>
      <c r="F12" s="199"/>
      <c r="G12" s="164" t="s">
        <v>139</v>
      </c>
      <c r="H12" s="164" t="s">
        <v>151</v>
      </c>
      <c r="I12" s="213"/>
      <c r="J12" s="253"/>
      <c r="K12" s="263"/>
      <c r="L12" s="255"/>
      <c r="M12" s="289"/>
      <c r="N12" s="159"/>
      <c r="O12" s="230"/>
      <c r="P12" s="250"/>
      <c r="Q12" s="250"/>
      <c r="R12" s="247"/>
      <c r="S12" s="244"/>
      <c r="T12" s="241"/>
      <c r="U12" s="268"/>
      <c r="V12" s="98" t="s">
        <v>369</v>
      </c>
      <c r="W12" s="29" t="s">
        <v>6</v>
      </c>
      <c r="X12" s="30">
        <v>15</v>
      </c>
      <c r="Y12" s="30">
        <v>15</v>
      </c>
      <c r="Z12" s="30">
        <v>15</v>
      </c>
      <c r="AA12" s="30">
        <v>15</v>
      </c>
      <c r="AB12" s="30">
        <v>15</v>
      </c>
      <c r="AC12" s="30">
        <v>15</v>
      </c>
      <c r="AD12" s="30">
        <v>10</v>
      </c>
      <c r="AE12" s="152">
        <f t="shared" ref="AE12:AE13" si="2">SUM(X12:AD12)</f>
        <v>100</v>
      </c>
      <c r="AF12" s="152" t="s">
        <v>255</v>
      </c>
      <c r="AG12" s="152" t="s">
        <v>255</v>
      </c>
      <c r="AH12" s="152">
        <v>100</v>
      </c>
      <c r="AI12" s="265"/>
      <c r="AJ12" s="265"/>
      <c r="AK12" s="271"/>
      <c r="AL12" s="271"/>
      <c r="AM12" s="250"/>
      <c r="AN12" s="250"/>
      <c r="AO12" s="250"/>
      <c r="AP12" s="280"/>
      <c r="AQ12" s="283"/>
      <c r="AR12" s="286"/>
      <c r="AS12" s="286"/>
      <c r="AT12" s="383">
        <v>43739</v>
      </c>
      <c r="AU12" s="277">
        <v>44195</v>
      </c>
      <c r="AV12" s="273" t="s">
        <v>390</v>
      </c>
      <c r="AW12" s="275" t="s">
        <v>374</v>
      </c>
      <c r="AX12" s="273">
        <v>2</v>
      </c>
      <c r="AY12" s="273" t="s">
        <v>391</v>
      </c>
      <c r="AZ12" s="273" t="s">
        <v>343</v>
      </c>
      <c r="BA12" s="275" t="s">
        <v>392</v>
      </c>
      <c r="BB12" s="277">
        <v>44196</v>
      </c>
      <c r="BC12" s="273" t="s">
        <v>393</v>
      </c>
      <c r="BD12" s="275" t="s">
        <v>374</v>
      </c>
      <c r="BE12" s="275" t="s">
        <v>392</v>
      </c>
      <c r="BF12" s="260" t="s">
        <v>400</v>
      </c>
      <c r="BG12" s="258">
        <v>44134</v>
      </c>
      <c r="BH12" s="256" t="s">
        <v>342</v>
      </c>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ht="125.25" customHeight="1" thickBot="1" x14ac:dyDescent="0.3">
      <c r="C13" s="234"/>
      <c r="D13" s="237"/>
      <c r="E13" s="215"/>
      <c r="F13" s="215"/>
      <c r="G13" s="215"/>
      <c r="H13" s="215"/>
      <c r="I13" s="215"/>
      <c r="J13" s="216"/>
      <c r="K13" s="217"/>
      <c r="L13" s="218"/>
      <c r="M13" s="218"/>
      <c r="N13" s="218"/>
      <c r="O13" s="231"/>
      <c r="P13" s="251"/>
      <c r="Q13" s="251"/>
      <c r="R13" s="248"/>
      <c r="S13" s="245"/>
      <c r="T13" s="242"/>
      <c r="U13" s="269"/>
      <c r="V13" s="99" t="s">
        <v>370</v>
      </c>
      <c r="W13" s="167" t="s">
        <v>6</v>
      </c>
      <c r="X13" s="219">
        <v>15</v>
      </c>
      <c r="Y13" s="219">
        <v>15</v>
      </c>
      <c r="Z13" s="219">
        <v>15</v>
      </c>
      <c r="AA13" s="219">
        <v>15</v>
      </c>
      <c r="AB13" s="219">
        <v>15</v>
      </c>
      <c r="AC13" s="219">
        <v>15</v>
      </c>
      <c r="AD13" s="219">
        <v>10</v>
      </c>
      <c r="AE13" s="220">
        <f t="shared" si="2"/>
        <v>100</v>
      </c>
      <c r="AF13" s="220" t="s">
        <v>255</v>
      </c>
      <c r="AG13" s="220" t="s">
        <v>255</v>
      </c>
      <c r="AH13" s="220">
        <v>100</v>
      </c>
      <c r="AI13" s="266"/>
      <c r="AJ13" s="266"/>
      <c r="AK13" s="272"/>
      <c r="AL13" s="272"/>
      <c r="AM13" s="251"/>
      <c r="AN13" s="251"/>
      <c r="AO13" s="251"/>
      <c r="AP13" s="281"/>
      <c r="AQ13" s="284"/>
      <c r="AR13" s="287"/>
      <c r="AS13" s="287"/>
      <c r="AT13" s="384"/>
      <c r="AU13" s="278"/>
      <c r="AV13" s="274"/>
      <c r="AW13" s="276"/>
      <c r="AX13" s="274"/>
      <c r="AY13" s="274"/>
      <c r="AZ13" s="274"/>
      <c r="BA13" s="276"/>
      <c r="BB13" s="278"/>
      <c r="BC13" s="274"/>
      <c r="BD13" s="276"/>
      <c r="BE13" s="276"/>
      <c r="BF13" s="261"/>
      <c r="BG13" s="259"/>
      <c r="BH13" s="257"/>
    </row>
    <row r="15" spans="1:711" ht="15" customHeight="1" x14ac:dyDescent="0.25">
      <c r="C15" s="186" t="s">
        <v>345</v>
      </c>
      <c r="D15" s="238" t="s">
        <v>394</v>
      </c>
      <c r="E15" s="239"/>
    </row>
    <row r="16" spans="1:711" ht="14.25" customHeight="1" x14ac:dyDescent="0.25">
      <c r="C16" s="186" t="s">
        <v>346</v>
      </c>
      <c r="D16" s="238" t="s">
        <v>397</v>
      </c>
      <c r="E16" s="239"/>
    </row>
    <row r="17" spans="3:5" ht="26.25" x14ac:dyDescent="0.25">
      <c r="C17" s="186" t="s">
        <v>347</v>
      </c>
      <c r="D17" s="187" t="s">
        <v>348</v>
      </c>
      <c r="E17" s="188"/>
    </row>
  </sheetData>
  <dataConsolidate/>
  <mergeCells count="103">
    <mergeCell ref="U9:U10"/>
    <mergeCell ref="AQ9:AQ10"/>
    <mergeCell ref="BC1:BE2"/>
    <mergeCell ref="BC3:BE4"/>
    <mergeCell ref="BD12:BD13"/>
    <mergeCell ref="BE12:BE13"/>
    <mergeCell ref="AT12:AT13"/>
    <mergeCell ref="AU12:AU13"/>
    <mergeCell ref="AV12:AV13"/>
    <mergeCell ref="AW12:AW13"/>
    <mergeCell ref="AX12:AX13"/>
    <mergeCell ref="BB7:BE7"/>
    <mergeCell ref="AT7:BA7"/>
    <mergeCell ref="W7:W8"/>
    <mergeCell ref="V6:AQ6"/>
    <mergeCell ref="V7:V8"/>
    <mergeCell ref="AH7:AH8"/>
    <mergeCell ref="AO9:AO10"/>
    <mergeCell ref="AP9:AP10"/>
    <mergeCell ref="AI9:AI10"/>
    <mergeCell ref="AJ9:AJ10"/>
    <mergeCell ref="AK9:AK10"/>
    <mergeCell ref="AL9:AL10"/>
    <mergeCell ref="AM9:AM10"/>
    <mergeCell ref="K6:K8"/>
    <mergeCell ref="F7:F8"/>
    <mergeCell ref="G7:G8"/>
    <mergeCell ref="H7:H8"/>
    <mergeCell ref="P7:U7"/>
    <mergeCell ref="L6:L8"/>
    <mergeCell ref="M6:M8"/>
    <mergeCell ref="N6:N8"/>
    <mergeCell ref="O6:O8"/>
    <mergeCell ref="P6:U6"/>
    <mergeCell ref="AN9:AN10"/>
    <mergeCell ref="AE7:AE8"/>
    <mergeCell ref="AI7:AI8"/>
    <mergeCell ref="AJ7:AJ8"/>
    <mergeCell ref="AK7:AL7"/>
    <mergeCell ref="AM7:AQ7"/>
    <mergeCell ref="AF7:AF8"/>
    <mergeCell ref="AG7:AG8"/>
    <mergeCell ref="AS9:AS10"/>
    <mergeCell ref="AR9:AR10"/>
    <mergeCell ref="BF7:BH7"/>
    <mergeCell ref="BF5:BH6"/>
    <mergeCell ref="D15:E15"/>
    <mergeCell ref="C5:O5"/>
    <mergeCell ref="P5:AQ5"/>
    <mergeCell ref="T9:T10"/>
    <mergeCell ref="S9:S10"/>
    <mergeCell ref="C9:C10"/>
    <mergeCell ref="D9:D10"/>
    <mergeCell ref="J9:J10"/>
    <mergeCell ref="L9:L10"/>
    <mergeCell ref="M9:M10"/>
    <mergeCell ref="O9:O10"/>
    <mergeCell ref="P9:P10"/>
    <mergeCell ref="Q9:Q10"/>
    <mergeCell ref="AR5:AR8"/>
    <mergeCell ref="AS5:AS8"/>
    <mergeCell ref="AT5:BE6"/>
    <mergeCell ref="C6:C8"/>
    <mergeCell ref="D6:D8"/>
    <mergeCell ref="E6:E8"/>
    <mergeCell ref="F6:H6"/>
    <mergeCell ref="I6:I8"/>
    <mergeCell ref="J6:J8"/>
    <mergeCell ref="BH12:BH13"/>
    <mergeCell ref="BG12:BG13"/>
    <mergeCell ref="BF12:BF13"/>
    <mergeCell ref="K9:K10"/>
    <mergeCell ref="K11:K12"/>
    <mergeCell ref="AI11:AI13"/>
    <mergeCell ref="U11:U13"/>
    <mergeCell ref="AJ11:AJ13"/>
    <mergeCell ref="AK11:AK13"/>
    <mergeCell ref="AL11:AL13"/>
    <mergeCell ref="AM11:AM13"/>
    <mergeCell ref="AN11:AN13"/>
    <mergeCell ref="AO11:AO13"/>
    <mergeCell ref="BC12:BC13"/>
    <mergeCell ref="AZ12:AZ13"/>
    <mergeCell ref="BA12:BA13"/>
    <mergeCell ref="BB12:BB13"/>
    <mergeCell ref="AY12:AY13"/>
    <mergeCell ref="AP11:AP13"/>
    <mergeCell ref="AQ11:AQ13"/>
    <mergeCell ref="AR11:AR13"/>
    <mergeCell ref="AS11:AS13"/>
    <mergeCell ref="M11:M12"/>
    <mergeCell ref="R9:R10"/>
    <mergeCell ref="O11:O13"/>
    <mergeCell ref="C11:C13"/>
    <mergeCell ref="D11:D13"/>
    <mergeCell ref="D16:E16"/>
    <mergeCell ref="T11:T13"/>
    <mergeCell ref="S11:S13"/>
    <mergeCell ref="R11:R13"/>
    <mergeCell ref="Q11:Q13"/>
    <mergeCell ref="P11:P13"/>
    <mergeCell ref="J11:J12"/>
    <mergeCell ref="L11:L12"/>
  </mergeCells>
  <conditionalFormatting sqref="AS9">
    <cfRule type="containsBlanks" dxfId="49" priority="179">
      <formula>LEN(TRIM(AS9))=0</formula>
    </cfRule>
    <cfRule type="containsText" dxfId="48" priority="180" operator="containsText" text="extrema">
      <formula>NOT(ISERROR(SEARCH("extrema",AS9)))</formula>
    </cfRule>
    <cfRule type="containsText" dxfId="47" priority="181" operator="containsText" text="alta">
      <formula>NOT(ISERROR(SEARCH("alta",AS9)))</formula>
    </cfRule>
    <cfRule type="containsText" dxfId="46" priority="182" operator="containsText" text="moderada">
      <formula>NOT(ISERROR(SEARCH("moderada",AS9)))</formula>
    </cfRule>
    <cfRule type="containsText" dxfId="45" priority="183" operator="containsText" text="baja">
      <formula>NOT(ISERROR(SEARCH("baja",AS9)))</formula>
    </cfRule>
  </conditionalFormatting>
  <conditionalFormatting sqref="U9">
    <cfRule type="containsBlanks" dxfId="44" priority="177">
      <formula>LEN(TRIM(U9))=0</formula>
    </cfRule>
    <cfRule type="containsText" dxfId="43" priority="178" operator="containsText" text="alto">
      <formula>NOT(ISERROR(SEARCH("alto",U9)))</formula>
    </cfRule>
  </conditionalFormatting>
  <conditionalFormatting sqref="AQ9 AQ11">
    <cfRule type="containsBlanks" dxfId="42" priority="169">
      <formula>LEN(TRIM(AQ9))=0</formula>
    </cfRule>
    <cfRule type="containsText" dxfId="41" priority="170" operator="containsText" text="alto">
      <formula>NOT(ISERROR(SEARCH("alto",AQ9)))</formula>
    </cfRule>
  </conditionalFormatting>
  <conditionalFormatting sqref="AR11:AS11">
    <cfRule type="containsBlanks" dxfId="40" priority="38">
      <formula>LEN(TRIM(AR11))=0</formula>
    </cfRule>
    <cfRule type="containsText" dxfId="39" priority="38" operator="containsText" text="extrema">
      <formula>NOT(ISERROR(SEARCH("extrema",AR11)))</formula>
    </cfRule>
    <cfRule type="containsText" dxfId="38" priority="38" operator="containsText" text="alta">
      <formula>NOT(ISERROR(SEARCH("alta",AR11)))</formula>
    </cfRule>
    <cfRule type="containsText" dxfId="37" priority="38" operator="containsText" text="moderada">
      <formula>NOT(ISERROR(SEARCH("moderada",AR11)))</formula>
    </cfRule>
    <cfRule type="containsText" dxfId="36" priority="38" operator="containsText" text="baja">
      <formula>NOT(ISERROR(SEARCH("baja",AR11)))</formula>
    </cfRule>
  </conditionalFormatting>
  <conditionalFormatting sqref="U11">
    <cfRule type="containsBlanks" dxfId="35" priority="36">
      <formula>LEN(TRIM(U11))=0</formula>
    </cfRule>
    <cfRule type="containsText" dxfId="34" priority="36" operator="containsText" text="alto">
      <formula>NOT(ISERROR(SEARCH("alto",U11)))</formula>
    </cfRule>
  </conditionalFormatting>
  <conditionalFormatting sqref="U11">
    <cfRule type="containsText" dxfId="33" priority="37" operator="containsText" text="Extremo">
      <formula>NOT(ISERROR(SEARCH("Extremo",U11)))</formula>
    </cfRule>
    <cfRule type="containsText" dxfId="32" priority="39" operator="containsText" text="Moderado">
      <formula>NOT(ISERROR(SEARCH("Moderado",U11)))</formula>
    </cfRule>
    <cfRule type="containsText" dxfId="31" priority="40" operator="containsText" text="Alto">
      <formula>NOT(ISERROR(SEARCH("Alto",U11)))</formula>
    </cfRule>
    <cfRule type="containsText" dxfId="30" priority="41" operator="containsText" text="Extremo">
      <formula>NOT(ISERROR(SEARCH("Extremo",U11)))</formula>
    </cfRule>
    <cfRule type="colorScale" priority="42">
      <colorScale>
        <cfvo type="min"/>
        <cfvo type="percentile" val="50"/>
        <cfvo type="max"/>
        <color rgb="FF5A8AC6"/>
        <color rgb="FFFFEB84"/>
        <color rgb="FFF8696B"/>
      </colorScale>
    </cfRule>
    <cfRule type="containsText" dxfId="29" priority="194" operator="containsText" text="Bajo">
      <formula>NOT(ISERROR(SEARCH("Bajo",U11)))</formula>
    </cfRule>
  </conditionalFormatting>
  <conditionalFormatting sqref="U9">
    <cfRule type="containsText" dxfId="28" priority="260" operator="containsText" text="Extremo">
      <formula>NOT(ISERROR(SEARCH("Extremo",U9)))</formula>
    </cfRule>
    <cfRule type="containsText" dxfId="27" priority="261" operator="containsText" text="Bajo">
      <formula>NOT(ISERROR(SEARCH("Bajo",U9)))</formula>
    </cfRule>
    <cfRule type="containsText" dxfId="26" priority="262" operator="containsText" text="Moderado">
      <formula>NOT(ISERROR(SEARCH("Moderado",U9)))</formula>
    </cfRule>
    <cfRule type="containsText" dxfId="25" priority="263" operator="containsText" text="Alto">
      <formula>NOT(ISERROR(SEARCH("Alto",U9)))</formula>
    </cfRule>
    <cfRule type="containsText" dxfId="24" priority="264" operator="containsText" text="Extremo">
      <formula>NOT(ISERROR(SEARCH("Extremo",U9)))</formula>
    </cfRule>
    <cfRule type="colorScale" priority="265">
      <colorScale>
        <cfvo type="min"/>
        <cfvo type="percentile" val="50"/>
        <cfvo type="max"/>
        <color rgb="FF5A8AC6"/>
        <color rgb="FFFFEB84"/>
        <color rgb="FFF8696B"/>
      </colorScale>
    </cfRule>
  </conditionalFormatting>
  <conditionalFormatting sqref="AQ9 AQ11">
    <cfRule type="containsText" dxfId="23" priority="266" operator="containsText" text="Extremo">
      <formula>NOT(ISERROR(SEARCH("Extremo",AQ9)))</formula>
    </cfRule>
    <cfRule type="containsText" dxfId="22" priority="267" operator="containsText" text="Bajo">
      <formula>NOT(ISERROR(SEARCH("Bajo",AQ9)))</formula>
    </cfRule>
    <cfRule type="containsText" dxfId="21" priority="268" operator="containsText" text="Moderado">
      <formula>NOT(ISERROR(SEARCH("Moderado",AQ9)))</formula>
    </cfRule>
    <cfRule type="containsText" dxfId="20" priority="269" operator="containsText" text="Alto">
      <formula>NOT(ISERROR(SEARCH("Alto",AQ9)))</formula>
    </cfRule>
    <cfRule type="containsText" dxfId="19" priority="270" operator="containsText" text="Extremo">
      <formula>NOT(ISERROR(SEARCH("Extremo",AQ9)))</formula>
    </cfRule>
    <cfRule type="colorScale" priority="271">
      <colorScale>
        <cfvo type="min"/>
        <cfvo type="percentile" val="50"/>
        <cfvo type="max"/>
        <color rgb="FF5A8AC6"/>
        <color rgb="FFFFEB84"/>
        <color rgb="FFF8696B"/>
      </colorScale>
    </cfRule>
  </conditionalFormatting>
  <printOptions horizontalCentered="1" verticalCentered="1"/>
  <pageMargins left="0.23622047244094491" right="0.23622047244094491" top="0.74803149606299213" bottom="0.74803149606299213" header="0.31496062992125984" footer="0.31496062992125984"/>
  <pageSetup paperSize="5" scale="4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Criterios!$E$3:$E$44</xm:f>
          </x14:formula1>
          <xm:sqref>R9 R11</xm:sqref>
        </x14:dataValidation>
        <x14:dataValidation type="list" allowBlank="1" showInputMessage="1" showErrorMessage="1">
          <x14:formula1>
            <xm:f>Criterios!$A$3:$A$12</xm:f>
          </x14:formula1>
          <xm:sqref>M9 M11</xm:sqref>
        </x14:dataValidation>
        <x14:dataValidation type="list" allowBlank="1" showInputMessage="1" showErrorMessage="1">
          <x14:formula1>
            <xm:f>Criterios!$N$3:$N$6</xm:f>
          </x14:formula1>
          <xm:sqref>AS9 AS11</xm:sqref>
        </x14:dataValidation>
        <x14:dataValidation type="list" allowBlank="1" showInputMessage="1" showErrorMessage="1">
          <x14:formula1>
            <xm:f>Criterios!$M$3:$M$5</xm:f>
          </x14:formula1>
          <xm:sqref>AL9 AL11</xm:sqref>
        </x14:dataValidation>
        <x14:dataValidation type="list" allowBlank="1" showInputMessage="1" showErrorMessage="1">
          <x14:formula1>
            <xm:f>Criterios!$F$3:$F$7</xm:f>
          </x14:formula1>
          <xm:sqref>P9 AM9 AM11 P11</xm:sqref>
        </x14:dataValidation>
        <x14:dataValidation type="list" allowBlank="1" showInputMessage="1" showErrorMessage="1">
          <x14:formula1>
            <xm:f>Criterios!$H$3:$H$7</xm:f>
          </x14:formula1>
          <xm:sqref>S9 AO9 AO11 S11</xm:sqref>
        </x14:dataValidation>
        <x14:dataValidation type="list" allowBlank="1" showInputMessage="1" showErrorMessage="1">
          <x14:formula1>
            <xm:f>Criterios!$G$3:$G$7</xm:f>
          </x14:formula1>
          <xm:sqref>Q9 AN9 Q11 AN11</xm:sqref>
        </x14:dataValidation>
        <x14:dataValidation type="list" allowBlank="1" showInputMessage="1" showErrorMessage="1">
          <x14:formula1>
            <xm:f>Criterios!$I$3:$I$7</xm:f>
          </x14:formula1>
          <xm:sqref>T9 AP9 T11 AP11</xm:sqref>
        </x14:dataValidation>
        <x14:dataValidation type="list" allowBlank="1" showInputMessage="1" showErrorMessage="1">
          <x14:formula1>
            <xm:f>'Solidez de los controles'!$C$5:$C$7</xm:f>
          </x14:formula1>
          <xm:sqref>AJ9 AJ11 AF9:AG13</xm:sqref>
        </x14:dataValidation>
        <x14:dataValidation type="list" allowBlank="1" showInputMessage="1" showErrorMessage="1">
          <x14:formula1>
            <xm:f>Criterios!$D$3:$D$10</xm:f>
          </x14:formula1>
          <xm:sqref>H9:H12</xm:sqref>
        </x14:dataValidation>
        <x14:dataValidation type="list" allowBlank="1" showInputMessage="1" showErrorMessage="1">
          <x14:formula1>
            <xm:f>Criterios!$C$3:$C$9</xm:f>
          </x14:formula1>
          <xm:sqref>G9:G12</xm:sqref>
        </x14:dataValidation>
        <x14:dataValidation type="list" allowBlank="1" showInputMessage="1" showErrorMessage="1">
          <x14:formula1>
            <xm:f>Criterios!$B$3:$B$9</xm:f>
          </x14:formula1>
          <xm:sqref>F9:F12</xm:sqref>
        </x14:dataValidation>
        <x14:dataValidation type="list" allowBlank="1" showInputMessage="1" showErrorMessage="1">
          <x14:formula1>
            <xm:f>Criterios!$K$3:$K$5</xm:f>
          </x14:formula1>
          <xm:sqref>W9:W13</xm:sqref>
        </x14:dataValidation>
        <x14:dataValidation type="list" allowBlank="1" showInputMessage="1" showErrorMessage="1">
          <x14:formula1>
            <xm:f>Criterios!$L$3:$L$5</xm:f>
          </x14:formula1>
          <xm:sqref>AK9:AK11</xm:sqref>
        </x14:dataValidation>
        <x14:dataValidation type="list" allowBlank="1" showInputMessage="1" showErrorMessage="1">
          <x14:formula1>
            <xm:f>'Solidez de los controles'!$H$11:$H$13</xm:f>
          </x14:formula1>
          <xm:sqref>AH9:AH13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D14" sqref="D14:H14"/>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06" t="s">
        <v>43</v>
      </c>
      <c r="E3" s="406"/>
      <c r="F3" s="406"/>
      <c r="G3" s="406"/>
      <c r="H3" s="406"/>
    </row>
    <row r="6" spans="2:10" ht="50.1" customHeight="1" x14ac:dyDescent="0.25">
      <c r="C6" s="27" t="s">
        <v>90</v>
      </c>
      <c r="D6" s="94"/>
      <c r="E6" s="94"/>
      <c r="F6" s="93"/>
      <c r="G6" s="93"/>
      <c r="H6" s="93"/>
      <c r="J6" s="7" t="s">
        <v>35</v>
      </c>
    </row>
    <row r="7" spans="2:10" ht="50.1" customHeight="1" x14ac:dyDescent="0.25">
      <c r="C7" s="27" t="s">
        <v>91</v>
      </c>
      <c r="D7" s="95"/>
      <c r="E7" s="94"/>
      <c r="F7" s="94"/>
      <c r="G7" s="93" t="s">
        <v>93</v>
      </c>
      <c r="H7" s="93"/>
      <c r="J7" s="2" t="s">
        <v>2</v>
      </c>
    </row>
    <row r="8" spans="2:10" ht="50.1" customHeight="1" x14ac:dyDescent="0.25">
      <c r="B8" s="6" t="s">
        <v>42</v>
      </c>
      <c r="C8" s="27" t="s">
        <v>92</v>
      </c>
      <c r="D8" s="96"/>
      <c r="E8" s="95"/>
      <c r="F8" s="163"/>
      <c r="G8" s="93" t="s">
        <v>95</v>
      </c>
      <c r="H8" s="93"/>
      <c r="J8" s="3" t="s">
        <v>4</v>
      </c>
    </row>
    <row r="9" spans="2:10" ht="50.1" customHeight="1" x14ac:dyDescent="0.25">
      <c r="C9" s="27" t="s">
        <v>94</v>
      </c>
      <c r="D9" s="96"/>
      <c r="E9" s="96"/>
      <c r="F9" s="95"/>
      <c r="G9" s="94"/>
      <c r="H9" s="93"/>
      <c r="J9" s="4" t="s">
        <v>1</v>
      </c>
    </row>
    <row r="10" spans="2:10" ht="50.1" customHeight="1" x14ac:dyDescent="0.25">
      <c r="C10" s="27" t="s">
        <v>284</v>
      </c>
      <c r="D10" s="96"/>
      <c r="E10" s="96"/>
      <c r="F10" s="95"/>
      <c r="G10" s="94"/>
      <c r="H10" s="93"/>
    </row>
    <row r="11" spans="2:10" ht="30.75" customHeight="1" x14ac:dyDescent="0.25">
      <c r="D11" s="5">
        <v>1</v>
      </c>
      <c r="E11" s="5">
        <v>2</v>
      </c>
      <c r="F11" s="5">
        <v>3</v>
      </c>
      <c r="G11" s="5">
        <v>4</v>
      </c>
      <c r="H11" s="5">
        <v>5</v>
      </c>
    </row>
    <row r="12" spans="2:10" ht="15.75" customHeight="1" x14ac:dyDescent="0.25">
      <c r="D12" s="9" t="s">
        <v>96</v>
      </c>
      <c r="E12" s="5" t="s">
        <v>30</v>
      </c>
      <c r="F12" s="5" t="s">
        <v>4</v>
      </c>
      <c r="G12" s="5" t="s">
        <v>29</v>
      </c>
      <c r="H12" s="5" t="s">
        <v>28</v>
      </c>
    </row>
    <row r="13" spans="2:10" x14ac:dyDescent="0.25">
      <c r="D13" s="5"/>
      <c r="E13" s="5"/>
      <c r="F13" s="5"/>
      <c r="G13" s="5"/>
      <c r="H13" s="5"/>
    </row>
    <row r="14" spans="2:10" x14ac:dyDescent="0.25">
      <c r="D14" s="407" t="s">
        <v>41</v>
      </c>
      <c r="E14" s="407"/>
      <c r="F14" s="407"/>
      <c r="G14" s="407"/>
      <c r="H14" s="407"/>
    </row>
  </sheetData>
  <mergeCells count="2">
    <mergeCell ref="D3:H3"/>
    <mergeCell ref="D14:H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F10" sqref="F10"/>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06" t="s">
        <v>44</v>
      </c>
      <c r="E3" s="406"/>
      <c r="F3" s="406"/>
      <c r="G3" s="406"/>
      <c r="H3" s="406"/>
    </row>
    <row r="6" spans="2:10" ht="50.1" customHeight="1" x14ac:dyDescent="0.25">
      <c r="C6" s="27" t="s">
        <v>90</v>
      </c>
      <c r="D6" s="94"/>
      <c r="E6" s="94"/>
      <c r="F6" s="93"/>
      <c r="G6" s="93"/>
      <c r="H6" s="93"/>
      <c r="J6" s="7" t="s">
        <v>35</v>
      </c>
    </row>
    <row r="7" spans="2:10" ht="50.1" customHeight="1" x14ac:dyDescent="0.25">
      <c r="C7" s="27" t="s">
        <v>91</v>
      </c>
      <c r="D7" s="95"/>
      <c r="E7" s="94"/>
      <c r="F7" s="94"/>
      <c r="G7" s="93"/>
      <c r="H7" s="93"/>
      <c r="J7" s="2" t="s">
        <v>2</v>
      </c>
    </row>
    <row r="8" spans="2:10" ht="50.1" customHeight="1" x14ac:dyDescent="0.25">
      <c r="B8" s="6" t="s">
        <v>42</v>
      </c>
      <c r="C8" s="27" t="s">
        <v>92</v>
      </c>
      <c r="D8" s="96"/>
      <c r="E8" s="95"/>
      <c r="F8" s="94"/>
      <c r="G8" s="93"/>
      <c r="H8" s="93"/>
      <c r="J8" s="3" t="s">
        <v>4</v>
      </c>
    </row>
    <row r="9" spans="2:10" ht="50.1" customHeight="1" x14ac:dyDescent="0.25">
      <c r="C9" s="27" t="s">
        <v>94</v>
      </c>
      <c r="D9" s="96"/>
      <c r="E9" s="165" t="s">
        <v>93</v>
      </c>
      <c r="F9" s="95"/>
      <c r="G9" s="94"/>
      <c r="H9" s="93"/>
      <c r="J9" s="4" t="s">
        <v>1</v>
      </c>
    </row>
    <row r="10" spans="2:10" ht="50.1" customHeight="1" x14ac:dyDescent="0.25">
      <c r="C10" s="27" t="s">
        <v>284</v>
      </c>
      <c r="D10" s="96"/>
      <c r="E10" s="96"/>
      <c r="F10" s="166" t="s">
        <v>95</v>
      </c>
      <c r="G10" s="94"/>
      <c r="H10" s="93"/>
    </row>
    <row r="11" spans="2:10" ht="34.5" customHeight="1" x14ac:dyDescent="0.25">
      <c r="D11" s="5">
        <v>1</v>
      </c>
      <c r="E11" s="5">
        <v>2</v>
      </c>
      <c r="F11" s="5">
        <v>3</v>
      </c>
      <c r="G11" s="5">
        <v>4</v>
      </c>
      <c r="H11" s="5">
        <v>5</v>
      </c>
    </row>
    <row r="12" spans="2:10" ht="17.25" customHeight="1" x14ac:dyDescent="0.25">
      <c r="D12" s="9" t="s">
        <v>283</v>
      </c>
      <c r="E12" s="5" t="s">
        <v>30</v>
      </c>
      <c r="F12" s="5" t="s">
        <v>4</v>
      </c>
      <c r="G12" s="5" t="s">
        <v>29</v>
      </c>
      <c r="H12" s="5" t="s">
        <v>28</v>
      </c>
    </row>
    <row r="13" spans="2:10" x14ac:dyDescent="0.25">
      <c r="D13" s="5"/>
      <c r="E13" s="5"/>
      <c r="F13" s="5"/>
      <c r="G13" s="5"/>
      <c r="H13" s="5"/>
    </row>
    <row r="14" spans="2:10" x14ac:dyDescent="0.25">
      <c r="D14" s="407" t="s">
        <v>41</v>
      </c>
      <c r="E14" s="407"/>
      <c r="F14" s="407"/>
      <c r="G14" s="407"/>
      <c r="H14" s="407"/>
    </row>
  </sheetData>
  <mergeCells count="2">
    <mergeCell ref="D3:H3"/>
    <mergeCell ref="D14:H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zoomScale="80" zoomScaleNormal="80" workbookViewId="0"/>
  </sheetViews>
  <sheetFormatPr baseColWidth="10" defaultColWidth="47.28515625" defaultRowHeight="15" x14ac:dyDescent="0.25"/>
  <cols>
    <col min="1" max="1" width="3.7109375" style="8" customWidth="1"/>
    <col min="2" max="2" width="4.7109375" style="8" customWidth="1"/>
    <col min="3" max="3" width="26" style="8" customWidth="1"/>
    <col min="4" max="4" width="29.140625" style="8" customWidth="1"/>
    <col min="5" max="5" width="43.140625" style="8" customWidth="1"/>
    <col min="6" max="6" width="44.85546875" style="8" customWidth="1"/>
    <col min="7" max="7" width="45.7109375" style="8" customWidth="1"/>
    <col min="8" max="8" width="9.42578125" style="8" customWidth="1"/>
    <col min="9" max="9" width="25.85546875" style="8" customWidth="1"/>
    <col min="10" max="13" width="34.28515625" style="8" customWidth="1"/>
    <col min="14" max="16384" width="47.28515625" style="8"/>
  </cols>
  <sheetData>
    <row r="2" spans="2:13" ht="15.75" thickBot="1" x14ac:dyDescent="0.3"/>
    <row r="3" spans="2:13" ht="45" customHeight="1" thickBot="1" x14ac:dyDescent="0.3">
      <c r="C3" s="410" t="s">
        <v>224</v>
      </c>
      <c r="D3" s="411"/>
      <c r="E3" s="411"/>
      <c r="F3" s="411"/>
      <c r="G3" s="412"/>
    </row>
    <row r="4" spans="2:13" s="44" customFormat="1" ht="33.75" customHeight="1" thickBot="1" x14ac:dyDescent="0.3">
      <c r="C4" s="55" t="s">
        <v>199</v>
      </c>
      <c r="D4" s="56" t="s">
        <v>221</v>
      </c>
      <c r="E4" s="426" t="s">
        <v>222</v>
      </c>
      <c r="F4" s="426"/>
      <c r="G4" s="57" t="s">
        <v>223</v>
      </c>
    </row>
    <row r="5" spans="2:13" ht="46.5" customHeight="1" x14ac:dyDescent="0.25">
      <c r="C5" s="52">
        <v>5</v>
      </c>
      <c r="D5" s="53" t="s">
        <v>25</v>
      </c>
      <c r="E5" s="427" t="s">
        <v>227</v>
      </c>
      <c r="F5" s="427"/>
      <c r="G5" s="54" t="s">
        <v>232</v>
      </c>
    </row>
    <row r="6" spans="2:13" ht="45" customHeight="1" x14ac:dyDescent="0.25">
      <c r="C6" s="47">
        <v>4</v>
      </c>
      <c r="D6" s="45" t="s">
        <v>24</v>
      </c>
      <c r="E6" s="428" t="s">
        <v>226</v>
      </c>
      <c r="F6" s="428"/>
      <c r="G6" s="48" t="s">
        <v>231</v>
      </c>
    </row>
    <row r="7" spans="2:13" ht="33.75" customHeight="1" x14ac:dyDescent="0.25">
      <c r="C7" s="47">
        <v>3</v>
      </c>
      <c r="D7" s="45" t="s">
        <v>26</v>
      </c>
      <c r="E7" s="428" t="s">
        <v>228</v>
      </c>
      <c r="F7" s="428"/>
      <c r="G7" s="48" t="s">
        <v>234</v>
      </c>
    </row>
    <row r="8" spans="2:13" ht="45" customHeight="1" x14ac:dyDescent="0.25">
      <c r="C8" s="47">
        <v>2</v>
      </c>
      <c r="D8" s="45" t="s">
        <v>27</v>
      </c>
      <c r="E8" s="428" t="s">
        <v>229</v>
      </c>
      <c r="F8" s="428"/>
      <c r="G8" s="48" t="s">
        <v>233</v>
      </c>
    </row>
    <row r="9" spans="2:13" ht="45.75" customHeight="1" thickBot="1" x14ac:dyDescent="0.3">
      <c r="C9" s="49">
        <v>1</v>
      </c>
      <c r="D9" s="50" t="s">
        <v>225</v>
      </c>
      <c r="E9" s="429" t="s">
        <v>230</v>
      </c>
      <c r="F9" s="429"/>
      <c r="G9" s="51" t="s">
        <v>235</v>
      </c>
    </row>
    <row r="10" spans="2:13" ht="15.75" thickBot="1" x14ac:dyDescent="0.3">
      <c r="C10" s="46"/>
      <c r="D10" s="46"/>
      <c r="E10" s="46"/>
    </row>
    <row r="11" spans="2:13" ht="52.5" customHeight="1" thickBot="1" x14ac:dyDescent="0.3">
      <c r="B11" s="430"/>
      <c r="C11" s="415" t="s">
        <v>212</v>
      </c>
      <c r="D11" s="416"/>
      <c r="E11" s="416"/>
      <c r="F11" s="416"/>
      <c r="G11" s="417"/>
      <c r="I11" s="415" t="s">
        <v>241</v>
      </c>
      <c r="J11" s="416"/>
      <c r="K11" s="416"/>
      <c r="L11" s="416"/>
      <c r="M11" s="417"/>
    </row>
    <row r="12" spans="2:13" ht="15.75" customHeight="1" x14ac:dyDescent="0.25">
      <c r="B12" s="430"/>
      <c r="C12" s="418" t="s">
        <v>199</v>
      </c>
      <c r="D12" s="420" t="s">
        <v>202</v>
      </c>
      <c r="E12" s="420"/>
      <c r="F12" s="420" t="s">
        <v>203</v>
      </c>
      <c r="G12" s="422"/>
      <c r="I12" s="418" t="s">
        <v>199</v>
      </c>
      <c r="J12" s="420" t="s">
        <v>202</v>
      </c>
      <c r="K12" s="420"/>
      <c r="L12" s="420" t="s">
        <v>203</v>
      </c>
      <c r="M12" s="422"/>
    </row>
    <row r="13" spans="2:13" ht="38.25" customHeight="1" thickBot="1" x14ac:dyDescent="0.3">
      <c r="B13" s="61"/>
      <c r="C13" s="419"/>
      <c r="D13" s="421"/>
      <c r="E13" s="421"/>
      <c r="F13" s="421"/>
      <c r="G13" s="423"/>
      <c r="I13" s="419"/>
      <c r="J13" s="421"/>
      <c r="K13" s="421"/>
      <c r="L13" s="421"/>
      <c r="M13" s="423"/>
    </row>
    <row r="14" spans="2:13" ht="116.25" customHeight="1" x14ac:dyDescent="0.25">
      <c r="B14" s="61"/>
      <c r="C14" s="64" t="s">
        <v>236</v>
      </c>
      <c r="D14" s="424" t="s">
        <v>204</v>
      </c>
      <c r="E14" s="424"/>
      <c r="F14" s="424" t="s">
        <v>200</v>
      </c>
      <c r="G14" s="425"/>
      <c r="I14" s="64" t="s">
        <v>236</v>
      </c>
      <c r="J14" s="424" t="s">
        <v>242</v>
      </c>
      <c r="K14" s="424"/>
      <c r="L14" s="424" t="s">
        <v>243</v>
      </c>
      <c r="M14" s="425"/>
    </row>
    <row r="15" spans="2:13" ht="116.25" customHeight="1" x14ac:dyDescent="0.25">
      <c r="B15" s="61"/>
      <c r="C15" s="62" t="s">
        <v>237</v>
      </c>
      <c r="D15" s="413" t="s">
        <v>205</v>
      </c>
      <c r="E15" s="413"/>
      <c r="F15" s="413" t="s">
        <v>206</v>
      </c>
      <c r="G15" s="414"/>
      <c r="I15" s="62" t="s">
        <v>237</v>
      </c>
      <c r="J15" s="413" t="s">
        <v>244</v>
      </c>
      <c r="K15" s="413"/>
      <c r="L15" s="413" t="s">
        <v>245</v>
      </c>
      <c r="M15" s="414"/>
    </row>
    <row r="16" spans="2:13" ht="140.25" customHeight="1" x14ac:dyDescent="0.25">
      <c r="C16" s="62" t="s">
        <v>238</v>
      </c>
      <c r="D16" s="413" t="s">
        <v>207</v>
      </c>
      <c r="E16" s="413"/>
      <c r="F16" s="413" t="s">
        <v>201</v>
      </c>
      <c r="G16" s="414"/>
      <c r="I16" s="62" t="s">
        <v>238</v>
      </c>
      <c r="J16" s="413" t="s">
        <v>246</v>
      </c>
      <c r="K16" s="413"/>
      <c r="L16" s="413" t="s">
        <v>247</v>
      </c>
      <c r="M16" s="414"/>
    </row>
    <row r="17" spans="3:13" ht="124.5" customHeight="1" x14ac:dyDescent="0.25">
      <c r="C17" s="62" t="s">
        <v>239</v>
      </c>
      <c r="D17" s="413" t="s">
        <v>209</v>
      </c>
      <c r="E17" s="413"/>
      <c r="F17" s="413" t="s">
        <v>208</v>
      </c>
      <c r="G17" s="414"/>
      <c r="I17" s="62" t="s">
        <v>239</v>
      </c>
      <c r="J17" s="413" t="s">
        <v>248</v>
      </c>
      <c r="K17" s="413"/>
      <c r="L17" s="413" t="s">
        <v>249</v>
      </c>
      <c r="M17" s="414"/>
    </row>
    <row r="18" spans="3:13" ht="139.5" customHeight="1" thickBot="1" x14ac:dyDescent="0.3">
      <c r="C18" s="63" t="s">
        <v>240</v>
      </c>
      <c r="D18" s="408" t="s">
        <v>211</v>
      </c>
      <c r="E18" s="408"/>
      <c r="F18" s="408" t="s">
        <v>210</v>
      </c>
      <c r="G18" s="409"/>
      <c r="I18" s="63" t="s">
        <v>240</v>
      </c>
      <c r="J18" s="408" t="s">
        <v>250</v>
      </c>
      <c r="K18" s="408"/>
      <c r="L18" s="408" t="s">
        <v>251</v>
      </c>
      <c r="M18" s="409"/>
    </row>
  </sheetData>
  <mergeCells count="36">
    <mergeCell ref="B11:B12"/>
    <mergeCell ref="C12:C13"/>
    <mergeCell ref="D12:E13"/>
    <mergeCell ref="F12:G13"/>
    <mergeCell ref="C11:G11"/>
    <mergeCell ref="D18:E18"/>
    <mergeCell ref="E4:F4"/>
    <mergeCell ref="E5:F5"/>
    <mergeCell ref="E6:F6"/>
    <mergeCell ref="E7:F7"/>
    <mergeCell ref="E8:F8"/>
    <mergeCell ref="E9:F9"/>
    <mergeCell ref="F17:G17"/>
    <mergeCell ref="F16:G16"/>
    <mergeCell ref="F15:G15"/>
    <mergeCell ref="F14:G14"/>
    <mergeCell ref="D14:E14"/>
    <mergeCell ref="D15:E15"/>
    <mergeCell ref="D16:E16"/>
    <mergeCell ref="D17:E17"/>
    <mergeCell ref="J18:K18"/>
    <mergeCell ref="L18:M18"/>
    <mergeCell ref="C3:G3"/>
    <mergeCell ref="J15:K15"/>
    <mergeCell ref="L15:M15"/>
    <mergeCell ref="J16:K16"/>
    <mergeCell ref="L16:M16"/>
    <mergeCell ref="J17:K17"/>
    <mergeCell ref="L17:M17"/>
    <mergeCell ref="I11:M11"/>
    <mergeCell ref="I12:I13"/>
    <mergeCell ref="J12:K13"/>
    <mergeCell ref="L12:M13"/>
    <mergeCell ref="J14:K14"/>
    <mergeCell ref="L14:M14"/>
    <mergeCell ref="F18:G18"/>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5"/>
  <sheetViews>
    <sheetView topLeftCell="B22" zoomScale="80" zoomScaleNormal="80" workbookViewId="0">
      <selection activeCell="G35" sqref="G35"/>
    </sheetView>
  </sheetViews>
  <sheetFormatPr baseColWidth="10" defaultColWidth="47.28515625" defaultRowHeight="15" x14ac:dyDescent="0.25"/>
  <cols>
    <col min="1" max="1" width="3.7109375" style="8" customWidth="1"/>
    <col min="2" max="2" width="6.85546875" style="8" customWidth="1"/>
    <col min="3" max="6" width="38.7109375" style="8" customWidth="1"/>
    <col min="7" max="7" width="39" style="8" customWidth="1"/>
    <col min="8" max="8" width="80.5703125" style="8" customWidth="1"/>
    <col min="9" max="9" width="77.140625" style="8" customWidth="1"/>
    <col min="10" max="10" width="9.42578125" style="8" customWidth="1"/>
    <col min="11" max="11" width="20.7109375" style="43" customWidth="1"/>
    <col min="12" max="13" width="83.85546875" style="8" customWidth="1"/>
    <col min="14" max="16384" width="47.28515625" style="8"/>
  </cols>
  <sheetData>
    <row r="2" spans="3:9" ht="30" customHeight="1" thickBot="1" x14ac:dyDescent="0.3">
      <c r="C2" s="444" t="s">
        <v>316</v>
      </c>
      <c r="D2" s="444"/>
      <c r="E2" s="444"/>
      <c r="F2" s="445"/>
    </row>
    <row r="3" spans="3:9" ht="30" customHeight="1" thickBot="1" x14ac:dyDescent="0.3">
      <c r="C3" s="439" t="s">
        <v>253</v>
      </c>
      <c r="D3" s="440"/>
      <c r="E3" s="441"/>
      <c r="F3" s="73"/>
      <c r="G3" s="439" t="s">
        <v>260</v>
      </c>
      <c r="H3" s="441"/>
      <c r="I3" s="73"/>
    </row>
    <row r="4" spans="3:9" ht="36" customHeight="1" thickBot="1" x14ac:dyDescent="0.3">
      <c r="C4" s="68" t="s">
        <v>252</v>
      </c>
      <c r="D4" s="431" t="s">
        <v>254</v>
      </c>
      <c r="E4" s="432"/>
      <c r="G4" s="68" t="s">
        <v>252</v>
      </c>
      <c r="H4" s="72" t="s">
        <v>261</v>
      </c>
    </row>
    <row r="5" spans="3:9" ht="33.75" customHeight="1" x14ac:dyDescent="0.25">
      <c r="C5" s="69" t="s">
        <v>255</v>
      </c>
      <c r="D5" s="433" t="s">
        <v>257</v>
      </c>
      <c r="E5" s="434"/>
      <c r="G5" s="69" t="s">
        <v>255</v>
      </c>
      <c r="H5" s="65" t="s">
        <v>262</v>
      </c>
    </row>
    <row r="6" spans="3:9" ht="33.75" customHeight="1" x14ac:dyDescent="0.25">
      <c r="C6" s="70" t="s">
        <v>4</v>
      </c>
      <c r="D6" s="435" t="s">
        <v>258</v>
      </c>
      <c r="E6" s="436"/>
      <c r="G6" s="70" t="s">
        <v>4</v>
      </c>
      <c r="H6" s="66" t="s">
        <v>263</v>
      </c>
    </row>
    <row r="7" spans="3:9" ht="33.75" customHeight="1" thickBot="1" x14ac:dyDescent="0.3">
      <c r="C7" s="71" t="s">
        <v>256</v>
      </c>
      <c r="D7" s="437" t="s">
        <v>259</v>
      </c>
      <c r="E7" s="438"/>
      <c r="G7" s="71" t="s">
        <v>256</v>
      </c>
      <c r="H7" s="67" t="s">
        <v>264</v>
      </c>
    </row>
    <row r="8" spans="3:9" ht="47.25" customHeight="1" x14ac:dyDescent="0.25"/>
    <row r="9" spans="3:9" ht="36" customHeight="1" thickBot="1" x14ac:dyDescent="0.3">
      <c r="C9" s="442" t="s">
        <v>318</v>
      </c>
      <c r="D9" s="442"/>
      <c r="E9" s="442"/>
      <c r="F9" s="443"/>
    </row>
    <row r="10" spans="3:9" ht="105.75" thickBot="1" x14ac:dyDescent="0.3">
      <c r="C10" s="101" t="s">
        <v>285</v>
      </c>
      <c r="D10" s="101" t="s">
        <v>286</v>
      </c>
      <c r="E10" s="100" t="s">
        <v>308</v>
      </c>
      <c r="F10" s="101" t="s">
        <v>309</v>
      </c>
    </row>
    <row r="11" spans="3:9" ht="27.75" customHeight="1" thickBot="1" x14ac:dyDescent="0.3">
      <c r="C11" s="102" t="s">
        <v>287</v>
      </c>
      <c r="D11" s="103" t="s">
        <v>290</v>
      </c>
      <c r="E11" s="103" t="s">
        <v>291</v>
      </c>
      <c r="F11" s="104" t="s">
        <v>7</v>
      </c>
      <c r="H11" s="8">
        <v>100</v>
      </c>
    </row>
    <row r="12" spans="3:9" ht="27.75" customHeight="1" thickBot="1" x14ac:dyDescent="0.3">
      <c r="C12" s="102" t="s">
        <v>288</v>
      </c>
      <c r="D12" s="103" t="s">
        <v>292</v>
      </c>
      <c r="E12" s="103" t="s">
        <v>293</v>
      </c>
      <c r="F12" s="104" t="s">
        <v>8</v>
      </c>
      <c r="H12" s="8">
        <v>50</v>
      </c>
    </row>
    <row r="13" spans="3:9" ht="27.75" customHeight="1" thickBot="1" x14ac:dyDescent="0.3">
      <c r="C13" s="105" t="s">
        <v>289</v>
      </c>
      <c r="D13" s="103" t="s">
        <v>294</v>
      </c>
      <c r="E13" s="103" t="s">
        <v>295</v>
      </c>
      <c r="F13" s="104" t="s">
        <v>8</v>
      </c>
      <c r="H13" s="8">
        <v>0</v>
      </c>
    </row>
    <row r="14" spans="3:9" ht="27.75" customHeight="1" thickBot="1" x14ac:dyDescent="0.3">
      <c r="C14" s="102" t="s">
        <v>296</v>
      </c>
      <c r="D14" s="103" t="s">
        <v>298</v>
      </c>
      <c r="E14" s="103" t="s">
        <v>299</v>
      </c>
      <c r="F14" s="104" t="s">
        <v>8</v>
      </c>
    </row>
    <row r="15" spans="3:9" ht="27.75" customHeight="1" thickBot="1" x14ac:dyDescent="0.3">
      <c r="C15" s="102" t="s">
        <v>288</v>
      </c>
      <c r="D15" s="103" t="s">
        <v>292</v>
      </c>
      <c r="E15" s="103" t="s">
        <v>300</v>
      </c>
      <c r="F15" s="104" t="s">
        <v>8</v>
      </c>
    </row>
    <row r="16" spans="3:9" ht="27.75" customHeight="1" thickBot="1" x14ac:dyDescent="0.3">
      <c r="C16" s="105" t="s">
        <v>297</v>
      </c>
      <c r="D16" s="103" t="s">
        <v>294</v>
      </c>
      <c r="E16" s="103" t="s">
        <v>301</v>
      </c>
      <c r="F16" s="104" t="s">
        <v>8</v>
      </c>
    </row>
    <row r="17" spans="3:6" ht="27.75" customHeight="1" thickBot="1" x14ac:dyDescent="0.3">
      <c r="C17" s="102" t="s">
        <v>302</v>
      </c>
      <c r="D17" s="103" t="s">
        <v>298</v>
      </c>
      <c r="E17" s="103" t="s">
        <v>305</v>
      </c>
      <c r="F17" s="104" t="s">
        <v>8</v>
      </c>
    </row>
    <row r="18" spans="3:6" ht="27.75" customHeight="1" thickBot="1" x14ac:dyDescent="0.3">
      <c r="C18" s="102" t="s">
        <v>303</v>
      </c>
      <c r="D18" s="103" t="s">
        <v>292</v>
      </c>
      <c r="E18" s="103" t="s">
        <v>306</v>
      </c>
      <c r="F18" s="104" t="s">
        <v>8</v>
      </c>
    </row>
    <row r="19" spans="3:6" ht="27.75" customHeight="1" thickBot="1" x14ac:dyDescent="0.3">
      <c r="C19" s="105" t="s">
        <v>304</v>
      </c>
      <c r="D19" s="103" t="s">
        <v>294</v>
      </c>
      <c r="E19" s="103" t="s">
        <v>307</v>
      </c>
      <c r="F19" s="104" t="s">
        <v>8</v>
      </c>
    </row>
    <row r="23" spans="3:6" ht="34.5" customHeight="1" thickBot="1" x14ac:dyDescent="0.3">
      <c r="C23" s="442" t="s">
        <v>317</v>
      </c>
      <c r="D23" s="442"/>
      <c r="E23" s="442"/>
      <c r="F23" s="443"/>
    </row>
    <row r="24" spans="3:6" ht="32.25" customHeight="1" thickBot="1" x14ac:dyDescent="0.3">
      <c r="C24" s="439" t="s">
        <v>265</v>
      </c>
      <c r="D24" s="440"/>
      <c r="E24" s="441"/>
      <c r="F24" s="73"/>
    </row>
    <row r="25" spans="3:6" ht="38.25" customHeight="1" thickBot="1" x14ac:dyDescent="0.3">
      <c r="C25" s="68" t="s">
        <v>252</v>
      </c>
      <c r="D25" s="431" t="s">
        <v>269</v>
      </c>
      <c r="E25" s="432"/>
    </row>
    <row r="26" spans="3:6" ht="38.25" customHeight="1" x14ac:dyDescent="0.25">
      <c r="C26" s="69" t="s">
        <v>255</v>
      </c>
      <c r="D26" s="433" t="s">
        <v>266</v>
      </c>
      <c r="E26" s="434"/>
    </row>
    <row r="27" spans="3:6" ht="38.25" customHeight="1" x14ac:dyDescent="0.25">
      <c r="C27" s="70" t="s">
        <v>4</v>
      </c>
      <c r="D27" s="435" t="s">
        <v>267</v>
      </c>
      <c r="E27" s="436"/>
    </row>
    <row r="28" spans="3:6" ht="38.25" customHeight="1" thickBot="1" x14ac:dyDescent="0.3">
      <c r="C28" s="71" t="s">
        <v>319</v>
      </c>
      <c r="D28" s="437" t="s">
        <v>268</v>
      </c>
      <c r="E28" s="438"/>
    </row>
    <row r="32" spans="3:6" ht="26.25" x14ac:dyDescent="0.4">
      <c r="C32" s="74" t="s">
        <v>275</v>
      </c>
    </row>
    <row r="33" spans="3:11" ht="15.75" thickBot="1" x14ac:dyDescent="0.3"/>
    <row r="34" spans="3:11" s="75" customFormat="1" ht="28.5" customHeight="1" thickBot="1" x14ac:dyDescent="0.25">
      <c r="C34" s="77" t="s">
        <v>270</v>
      </c>
      <c r="D34" s="78" t="s">
        <v>271</v>
      </c>
      <c r="E34" s="78" t="s">
        <v>272</v>
      </c>
      <c r="F34" s="78" t="s">
        <v>273</v>
      </c>
      <c r="G34" s="79" t="s">
        <v>274</v>
      </c>
      <c r="K34" s="76"/>
    </row>
    <row r="35" spans="3:11" s="84" customFormat="1" ht="28.5" customHeight="1" x14ac:dyDescent="0.25">
      <c r="C35" s="80" t="s">
        <v>255</v>
      </c>
      <c r="D35" s="59" t="s">
        <v>116</v>
      </c>
      <c r="E35" s="59" t="s">
        <v>116</v>
      </c>
      <c r="F35" s="59">
        <v>2</v>
      </c>
      <c r="G35" s="54">
        <v>2</v>
      </c>
      <c r="K35" s="81"/>
    </row>
    <row r="36" spans="3:11" s="84" customFormat="1" ht="28.5" customHeight="1" x14ac:dyDescent="0.25">
      <c r="C36" s="82" t="s">
        <v>255</v>
      </c>
      <c r="D36" s="60" t="s">
        <v>116</v>
      </c>
      <c r="E36" s="60" t="s">
        <v>117</v>
      </c>
      <c r="F36" s="60">
        <v>2</v>
      </c>
      <c r="G36" s="48">
        <v>1</v>
      </c>
      <c r="K36" s="81"/>
    </row>
    <row r="37" spans="3:11" s="84" customFormat="1" ht="28.5" customHeight="1" x14ac:dyDescent="0.25">
      <c r="C37" s="82" t="s">
        <v>255</v>
      </c>
      <c r="D37" s="60" t="s">
        <v>116</v>
      </c>
      <c r="E37" s="60" t="s">
        <v>118</v>
      </c>
      <c r="F37" s="60">
        <v>2</v>
      </c>
      <c r="G37" s="48">
        <v>0</v>
      </c>
      <c r="K37" s="81"/>
    </row>
    <row r="38" spans="3:11" s="84" customFormat="1" ht="28.5" customHeight="1" x14ac:dyDescent="0.25">
      <c r="C38" s="82" t="s">
        <v>255</v>
      </c>
      <c r="D38" s="60" t="s">
        <v>118</v>
      </c>
      <c r="E38" s="60" t="s">
        <v>116</v>
      </c>
      <c r="F38" s="60">
        <v>0</v>
      </c>
      <c r="G38" s="48">
        <v>2</v>
      </c>
      <c r="K38" s="81"/>
    </row>
    <row r="39" spans="3:11" s="84" customFormat="1" ht="28.5" customHeight="1" x14ac:dyDescent="0.25">
      <c r="C39" s="82" t="s">
        <v>4</v>
      </c>
      <c r="D39" s="60" t="s">
        <v>116</v>
      </c>
      <c r="E39" s="60" t="s">
        <v>116</v>
      </c>
      <c r="F39" s="60">
        <v>1</v>
      </c>
      <c r="G39" s="48">
        <v>1</v>
      </c>
      <c r="K39" s="81"/>
    </row>
    <row r="40" spans="3:11" s="84" customFormat="1" ht="28.5" customHeight="1" x14ac:dyDescent="0.25">
      <c r="C40" s="82" t="s">
        <v>4</v>
      </c>
      <c r="D40" s="60" t="s">
        <v>116</v>
      </c>
      <c r="E40" s="60" t="s">
        <v>117</v>
      </c>
      <c r="F40" s="60">
        <v>1</v>
      </c>
      <c r="G40" s="48">
        <v>0</v>
      </c>
      <c r="K40" s="81"/>
    </row>
    <row r="41" spans="3:11" s="84" customFormat="1" ht="28.5" customHeight="1" x14ac:dyDescent="0.25">
      <c r="C41" s="82" t="s">
        <v>4</v>
      </c>
      <c r="D41" s="60" t="s">
        <v>116</v>
      </c>
      <c r="E41" s="60" t="s">
        <v>118</v>
      </c>
      <c r="F41" s="60">
        <v>1</v>
      </c>
      <c r="G41" s="48">
        <v>0</v>
      </c>
      <c r="K41" s="81"/>
    </row>
    <row r="42" spans="3:11" s="84" customFormat="1" ht="28.5" customHeight="1" thickBot="1" x14ac:dyDescent="0.3">
      <c r="C42" s="83" t="s">
        <v>4</v>
      </c>
      <c r="D42" s="58" t="s">
        <v>118</v>
      </c>
      <c r="E42" s="58" t="s">
        <v>116</v>
      </c>
      <c r="F42" s="58">
        <v>0</v>
      </c>
      <c r="G42" s="51">
        <v>1</v>
      </c>
      <c r="K42" s="81"/>
    </row>
    <row r="45" spans="3:11" ht="90" x14ac:dyDescent="0.25">
      <c r="C45" s="85" t="s">
        <v>276</v>
      </c>
      <c r="E45" s="85" t="s">
        <v>277</v>
      </c>
    </row>
  </sheetData>
  <mergeCells count="14">
    <mergeCell ref="C9:F9"/>
    <mergeCell ref="G3:H3"/>
    <mergeCell ref="C2:F2"/>
    <mergeCell ref="C23:F23"/>
    <mergeCell ref="D4:E4"/>
    <mergeCell ref="D5:E5"/>
    <mergeCell ref="D6:E6"/>
    <mergeCell ref="D7:E7"/>
    <mergeCell ref="C3:E3"/>
    <mergeCell ref="D25:E25"/>
    <mergeCell ref="D26:E26"/>
    <mergeCell ref="D27:E27"/>
    <mergeCell ref="D28:E28"/>
    <mergeCell ref="C24:E24"/>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I13"/>
  <sheetViews>
    <sheetView tabSelected="1" topLeftCell="E7" zoomScale="80" zoomScaleNormal="80" workbookViewId="0">
      <selection activeCell="AO9" sqref="AO9"/>
    </sheetView>
  </sheetViews>
  <sheetFormatPr baseColWidth="10" defaultRowHeight="15" x14ac:dyDescent="0.25"/>
  <cols>
    <col min="1" max="1" width="1.7109375" customWidth="1"/>
    <col min="2" max="2" width="2.28515625" customWidth="1"/>
    <col min="3" max="3" width="20.5703125" style="10" customWidth="1"/>
    <col min="4" max="4" width="23.28515625" style="11" customWidth="1"/>
    <col min="5" max="5" width="21.85546875" style="12" customWidth="1"/>
    <col min="6" max="6" width="13.7109375" style="12" hidden="1" customWidth="1"/>
    <col min="7" max="7" width="13.140625" style="12" hidden="1" customWidth="1"/>
    <col min="8" max="8" width="14.7109375" style="12" hidden="1" customWidth="1"/>
    <col min="9" max="9" width="12.140625" style="12" hidden="1" customWidth="1"/>
    <col min="10" max="10" width="6.140625" style="13" hidden="1" customWidth="1"/>
    <col min="11" max="11" width="26.28515625" style="13" customWidth="1"/>
    <col min="12" max="12" width="19" style="14" customWidth="1"/>
    <col min="13" max="13" width="12" style="14" hidden="1" customWidth="1"/>
    <col min="14" max="14" width="14.5703125" style="14" hidden="1" customWidth="1"/>
    <col min="15" max="15" width="22.85546875" style="15" customWidth="1"/>
    <col min="16" max="16" width="18.42578125" style="13" customWidth="1"/>
    <col min="17" max="17" width="15.28515625" style="13" hidden="1" customWidth="1"/>
    <col min="18" max="36" width="7.5703125" style="13" hidden="1" customWidth="1"/>
    <col min="37" max="37" width="7.42578125" style="13" hidden="1" customWidth="1"/>
    <col min="38" max="38" width="15.5703125" style="13" customWidth="1"/>
    <col min="39" max="39" width="15.7109375" style="13" customWidth="1"/>
    <col min="40" max="40" width="17.140625" style="13" customWidth="1"/>
    <col min="41" max="41" width="29.28515625" style="17" customWidth="1"/>
    <col min="42" max="42" width="11.140625" style="16" customWidth="1"/>
    <col min="43" max="49" width="15.140625" style="24" hidden="1" customWidth="1"/>
    <col min="50" max="50" width="10.140625" style="24" hidden="1" customWidth="1"/>
    <col min="51" max="51" width="13.42578125" style="24" hidden="1" customWidth="1"/>
    <col min="52" max="52" width="12.42578125" style="24" hidden="1" customWidth="1"/>
    <col min="53" max="53" width="11.5703125" style="24" hidden="1" customWidth="1"/>
    <col min="54" max="54" width="12.140625" style="24" hidden="1" customWidth="1"/>
    <col min="55" max="55" width="11.28515625" style="24" hidden="1" customWidth="1"/>
    <col min="56" max="56" width="15.28515625" style="13" hidden="1" customWidth="1"/>
    <col min="57" max="57" width="16.85546875" style="13" hidden="1" customWidth="1"/>
    <col min="58" max="58" width="13.28515625" style="18" customWidth="1"/>
    <col min="59" max="59" width="16.7109375" style="13" hidden="1" customWidth="1"/>
    <col min="60" max="60" width="13.140625" style="18" customWidth="1"/>
    <col min="61" max="61" width="14" style="13" customWidth="1"/>
    <col min="62" max="62" width="13.7109375" style="13" customWidth="1"/>
    <col min="63" max="63" width="19.28515625" style="18" customWidth="1"/>
    <col min="64" max="64" width="12.140625" style="18" customWidth="1"/>
    <col min="65" max="65" width="13.42578125" style="19" customWidth="1"/>
    <col min="66" max="66" width="13.28515625" style="19" customWidth="1"/>
    <col min="67" max="67" width="15.85546875" style="14" customWidth="1"/>
    <col min="68" max="68" width="20.7109375" style="14" customWidth="1"/>
    <col min="69" max="69" width="12.140625" style="14" customWidth="1"/>
    <col min="70" max="70" width="14.42578125" style="14" customWidth="1"/>
    <col min="71" max="71" width="19" style="14" customWidth="1"/>
    <col min="72" max="72" width="18.5703125" style="14" customWidth="1"/>
    <col min="73" max="73" width="19.140625" style="14" hidden="1" customWidth="1"/>
    <col min="74" max="74" width="20.5703125" style="17" hidden="1" customWidth="1"/>
    <col min="75" max="75" width="15.7109375" style="14" hidden="1" customWidth="1"/>
    <col min="76" max="76" width="15.140625" style="14" hidden="1" customWidth="1"/>
    <col min="77" max="77" width="29.85546875" customWidth="1"/>
    <col min="78" max="78" width="16.140625" customWidth="1"/>
    <col min="79" max="79" width="27" customWidth="1"/>
  </cols>
  <sheetData>
    <row r="1" spans="1:711" ht="12" customHeight="1" x14ac:dyDescent="0.25">
      <c r="BW1" s="496"/>
      <c r="BX1" s="496"/>
    </row>
    <row r="2" spans="1:711" ht="32.25" customHeight="1" x14ac:dyDescent="0.25">
      <c r="O2" s="224" t="s">
        <v>413</v>
      </c>
      <c r="BW2" s="497"/>
      <c r="BX2" s="497"/>
    </row>
    <row r="3" spans="1:711" ht="12" customHeight="1" x14ac:dyDescent="0.25">
      <c r="L3" s="18"/>
      <c r="M3" s="18"/>
      <c r="N3" s="18"/>
      <c r="BW3" s="497"/>
      <c r="BX3" s="497"/>
    </row>
    <row r="4" spans="1:711" ht="14.25" customHeight="1" thickBot="1" x14ac:dyDescent="0.3">
      <c r="BW4" s="498"/>
      <c r="BX4" s="498"/>
    </row>
    <row r="5" spans="1:711" ht="20.25" customHeight="1" thickBot="1" x14ac:dyDescent="0.3">
      <c r="C5" s="464" t="s">
        <v>78</v>
      </c>
      <c r="D5" s="465"/>
      <c r="E5" s="465"/>
      <c r="F5" s="465"/>
      <c r="G5" s="465"/>
      <c r="H5" s="465"/>
      <c r="I5" s="465"/>
      <c r="J5" s="465"/>
      <c r="K5" s="465"/>
      <c r="L5" s="465"/>
      <c r="M5" s="465"/>
      <c r="N5" s="465"/>
      <c r="O5" s="466"/>
      <c r="P5" s="467" t="s">
        <v>79</v>
      </c>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8"/>
      <c r="BA5" s="468"/>
      <c r="BB5" s="468"/>
      <c r="BC5" s="468"/>
      <c r="BD5" s="468"/>
      <c r="BE5" s="468"/>
      <c r="BF5" s="468"/>
      <c r="BG5" s="468"/>
      <c r="BH5" s="468"/>
      <c r="BI5" s="468"/>
      <c r="BJ5" s="469"/>
      <c r="BK5" s="503" t="s">
        <v>110</v>
      </c>
      <c r="BL5" s="470" t="s">
        <v>80</v>
      </c>
      <c r="BM5" s="473" t="s">
        <v>280</v>
      </c>
      <c r="BN5" s="473"/>
      <c r="BO5" s="473"/>
      <c r="BP5" s="473"/>
      <c r="BQ5" s="473"/>
      <c r="BR5" s="473"/>
      <c r="BS5" s="473"/>
      <c r="BT5" s="473"/>
      <c r="BU5" s="473"/>
      <c r="BV5" s="473"/>
      <c r="BW5" s="473"/>
      <c r="BX5" s="474"/>
      <c r="BY5" s="295" t="s">
        <v>353</v>
      </c>
      <c r="BZ5" s="296"/>
      <c r="CA5" s="297"/>
    </row>
    <row r="6" spans="1:711" ht="19.5" customHeight="1" thickBot="1" x14ac:dyDescent="0.3">
      <c r="C6" s="476" t="s">
        <v>46</v>
      </c>
      <c r="D6" s="479" t="s">
        <v>47</v>
      </c>
      <c r="E6" s="461" t="s">
        <v>112</v>
      </c>
      <c r="F6" s="460" t="s">
        <v>154</v>
      </c>
      <c r="G6" s="460"/>
      <c r="H6" s="460"/>
      <c r="I6" s="489" t="s">
        <v>121</v>
      </c>
      <c r="J6" s="457" t="s">
        <v>3</v>
      </c>
      <c r="K6" s="457" t="s">
        <v>48</v>
      </c>
      <c r="L6" s="457" t="s">
        <v>81</v>
      </c>
      <c r="M6" s="492" t="s">
        <v>82</v>
      </c>
      <c r="N6" s="486" t="s">
        <v>122</v>
      </c>
      <c r="O6" s="446" t="s">
        <v>11</v>
      </c>
      <c r="P6" s="449" t="s">
        <v>49</v>
      </c>
      <c r="Q6" s="450"/>
      <c r="R6" s="450"/>
      <c r="S6" s="450"/>
      <c r="T6" s="450"/>
      <c r="U6" s="450"/>
      <c r="V6" s="450"/>
      <c r="W6" s="450"/>
      <c r="X6" s="450"/>
      <c r="Y6" s="450"/>
      <c r="Z6" s="450"/>
      <c r="AA6" s="450"/>
      <c r="AB6" s="450"/>
      <c r="AC6" s="450"/>
      <c r="AD6" s="450"/>
      <c r="AE6" s="450"/>
      <c r="AF6" s="450"/>
      <c r="AG6" s="450"/>
      <c r="AH6" s="450"/>
      <c r="AI6" s="450"/>
      <c r="AJ6" s="450"/>
      <c r="AK6" s="450"/>
      <c r="AL6" s="450"/>
      <c r="AM6" s="450"/>
      <c r="AN6" s="451"/>
      <c r="AO6" s="482" t="s">
        <v>155</v>
      </c>
      <c r="AP6" s="483"/>
      <c r="AQ6" s="483"/>
      <c r="AR6" s="483"/>
      <c r="AS6" s="483"/>
      <c r="AT6" s="483"/>
      <c r="AU6" s="483"/>
      <c r="AV6" s="483"/>
      <c r="AW6" s="483"/>
      <c r="AX6" s="483"/>
      <c r="AY6" s="483"/>
      <c r="AZ6" s="483"/>
      <c r="BA6" s="483"/>
      <c r="BB6" s="483"/>
      <c r="BC6" s="483"/>
      <c r="BD6" s="483"/>
      <c r="BE6" s="483"/>
      <c r="BF6" s="483"/>
      <c r="BG6" s="483"/>
      <c r="BH6" s="483"/>
      <c r="BI6" s="483"/>
      <c r="BJ6" s="484"/>
      <c r="BK6" s="504"/>
      <c r="BL6" s="471"/>
      <c r="BM6" s="508"/>
      <c r="BN6" s="508"/>
      <c r="BO6" s="508"/>
      <c r="BP6" s="508"/>
      <c r="BQ6" s="508"/>
      <c r="BR6" s="508"/>
      <c r="BS6" s="508"/>
      <c r="BT6" s="508"/>
      <c r="BU6" s="508"/>
      <c r="BV6" s="508"/>
      <c r="BW6" s="508"/>
      <c r="BX6" s="475"/>
      <c r="BY6" s="298"/>
      <c r="BZ6" s="299"/>
      <c r="CA6" s="300"/>
    </row>
    <row r="7" spans="1:711" ht="120.75" customHeight="1" thickBot="1" x14ac:dyDescent="0.3">
      <c r="C7" s="477"/>
      <c r="D7" s="480"/>
      <c r="E7" s="462"/>
      <c r="F7" s="480" t="s">
        <v>145</v>
      </c>
      <c r="G7" s="480" t="s">
        <v>146</v>
      </c>
      <c r="H7" s="480" t="s">
        <v>144</v>
      </c>
      <c r="I7" s="490"/>
      <c r="J7" s="458"/>
      <c r="K7" s="458"/>
      <c r="L7" s="458"/>
      <c r="M7" s="458"/>
      <c r="N7" s="487"/>
      <c r="O7" s="447"/>
      <c r="P7" s="477" t="s">
        <v>50</v>
      </c>
      <c r="Q7" s="480"/>
      <c r="R7" s="480"/>
      <c r="S7" s="480"/>
      <c r="T7" s="480"/>
      <c r="U7" s="480"/>
      <c r="V7" s="480"/>
      <c r="W7" s="480"/>
      <c r="X7" s="480"/>
      <c r="Y7" s="480"/>
      <c r="Z7" s="480"/>
      <c r="AA7" s="480"/>
      <c r="AB7" s="480"/>
      <c r="AC7" s="480"/>
      <c r="AD7" s="480"/>
      <c r="AE7" s="480"/>
      <c r="AF7" s="480"/>
      <c r="AG7" s="480"/>
      <c r="AH7" s="480"/>
      <c r="AI7" s="480"/>
      <c r="AJ7" s="480"/>
      <c r="AK7" s="480"/>
      <c r="AL7" s="480"/>
      <c r="AM7" s="480"/>
      <c r="AN7" s="447"/>
      <c r="AO7" s="493" t="s">
        <v>51</v>
      </c>
      <c r="AP7" s="499" t="s">
        <v>52</v>
      </c>
      <c r="AQ7" s="39" t="s">
        <v>213</v>
      </c>
      <c r="AR7" s="39" t="s">
        <v>214</v>
      </c>
      <c r="AS7" s="39" t="s">
        <v>215</v>
      </c>
      <c r="AT7" s="39" t="s">
        <v>216</v>
      </c>
      <c r="AU7" s="39" t="s">
        <v>217</v>
      </c>
      <c r="AV7" s="39" t="s">
        <v>219</v>
      </c>
      <c r="AW7" s="39" t="s">
        <v>218</v>
      </c>
      <c r="AX7" s="454" t="s">
        <v>310</v>
      </c>
      <c r="AY7" s="456" t="s">
        <v>311</v>
      </c>
      <c r="AZ7" s="456" t="s">
        <v>312</v>
      </c>
      <c r="BA7" s="456" t="s">
        <v>314</v>
      </c>
      <c r="BB7" s="454" t="s">
        <v>315</v>
      </c>
      <c r="BC7" s="454" t="s">
        <v>313</v>
      </c>
      <c r="BD7" s="501" t="s">
        <v>113</v>
      </c>
      <c r="BE7" s="502"/>
      <c r="BF7" s="493" t="s">
        <v>53</v>
      </c>
      <c r="BG7" s="494"/>
      <c r="BH7" s="494"/>
      <c r="BI7" s="494"/>
      <c r="BJ7" s="495"/>
      <c r="BK7" s="504"/>
      <c r="BL7" s="471"/>
      <c r="BM7" s="485" t="s">
        <v>54</v>
      </c>
      <c r="BN7" s="452"/>
      <c r="BO7" s="452"/>
      <c r="BP7" s="452"/>
      <c r="BQ7" s="452"/>
      <c r="BR7" s="452"/>
      <c r="BS7" s="452"/>
      <c r="BT7" s="453"/>
      <c r="BU7" s="452" t="s">
        <v>281</v>
      </c>
      <c r="BV7" s="452"/>
      <c r="BW7" s="452"/>
      <c r="BX7" s="453"/>
      <c r="BY7" s="292" t="s">
        <v>350</v>
      </c>
      <c r="BZ7" s="293"/>
      <c r="CA7" s="294"/>
    </row>
    <row r="8" spans="1:711" ht="66.75" customHeight="1" thickBot="1" x14ac:dyDescent="0.3">
      <c r="C8" s="478"/>
      <c r="D8" s="481"/>
      <c r="E8" s="463"/>
      <c r="F8" s="481"/>
      <c r="G8" s="481"/>
      <c r="H8" s="481"/>
      <c r="I8" s="491"/>
      <c r="J8" s="459"/>
      <c r="K8" s="459"/>
      <c r="L8" s="459"/>
      <c r="M8" s="459"/>
      <c r="N8" s="488"/>
      <c r="O8" s="448"/>
      <c r="P8" s="225" t="s">
        <v>12</v>
      </c>
      <c r="Q8" s="226" t="s">
        <v>83</v>
      </c>
      <c r="R8" s="36" t="s">
        <v>55</v>
      </c>
      <c r="S8" s="36" t="s">
        <v>56</v>
      </c>
      <c r="T8" s="36" t="s">
        <v>57</v>
      </c>
      <c r="U8" s="36" t="s">
        <v>58</v>
      </c>
      <c r="V8" s="36" t="s">
        <v>59</v>
      </c>
      <c r="W8" s="36" t="s">
        <v>60</v>
      </c>
      <c r="X8" s="36" t="s">
        <v>61</v>
      </c>
      <c r="Y8" s="36" t="s">
        <v>62</v>
      </c>
      <c r="Z8" s="36" t="s">
        <v>63</v>
      </c>
      <c r="AA8" s="36" t="s">
        <v>64</v>
      </c>
      <c r="AB8" s="36" t="s">
        <v>65</v>
      </c>
      <c r="AC8" s="36" t="s">
        <v>66</v>
      </c>
      <c r="AD8" s="36" t="s">
        <v>67</v>
      </c>
      <c r="AE8" s="36" t="s">
        <v>68</v>
      </c>
      <c r="AF8" s="36" t="s">
        <v>69</v>
      </c>
      <c r="AG8" s="36" t="s">
        <v>70</v>
      </c>
      <c r="AH8" s="36" t="s">
        <v>71</v>
      </c>
      <c r="AI8" s="36" t="s">
        <v>72</v>
      </c>
      <c r="AJ8" s="36" t="s">
        <v>282</v>
      </c>
      <c r="AK8" s="37" t="s">
        <v>73</v>
      </c>
      <c r="AL8" s="25" t="s">
        <v>13</v>
      </c>
      <c r="AM8" s="226" t="s">
        <v>84</v>
      </c>
      <c r="AN8" s="227" t="s">
        <v>74</v>
      </c>
      <c r="AO8" s="478"/>
      <c r="AP8" s="500"/>
      <c r="AQ8" s="40" t="s">
        <v>128</v>
      </c>
      <c r="AR8" s="40" t="s">
        <v>127</v>
      </c>
      <c r="AS8" s="40" t="s">
        <v>126</v>
      </c>
      <c r="AT8" s="40" t="s">
        <v>220</v>
      </c>
      <c r="AU8" s="40" t="s">
        <v>129</v>
      </c>
      <c r="AV8" s="40" t="s">
        <v>130</v>
      </c>
      <c r="AW8" s="40" t="s">
        <v>131</v>
      </c>
      <c r="AX8" s="455"/>
      <c r="AY8" s="455"/>
      <c r="AZ8" s="455"/>
      <c r="BA8" s="455"/>
      <c r="BB8" s="455"/>
      <c r="BC8" s="455"/>
      <c r="BD8" s="38" t="s">
        <v>12</v>
      </c>
      <c r="BE8" s="97" t="s">
        <v>13</v>
      </c>
      <c r="BF8" s="225" t="s">
        <v>12</v>
      </c>
      <c r="BG8" s="226" t="s">
        <v>85</v>
      </c>
      <c r="BH8" s="226" t="s">
        <v>13</v>
      </c>
      <c r="BI8" s="226" t="s">
        <v>86</v>
      </c>
      <c r="BJ8" s="227" t="s">
        <v>74</v>
      </c>
      <c r="BK8" s="505"/>
      <c r="BL8" s="472"/>
      <c r="BM8" s="509" t="s">
        <v>106</v>
      </c>
      <c r="BN8" s="510" t="s">
        <v>107</v>
      </c>
      <c r="BO8" s="511" t="s">
        <v>132</v>
      </c>
      <c r="BP8" s="86" t="s">
        <v>278</v>
      </c>
      <c r="BQ8" s="86" t="s">
        <v>108</v>
      </c>
      <c r="BR8" s="86" t="s">
        <v>109</v>
      </c>
      <c r="BS8" s="86" t="s">
        <v>133</v>
      </c>
      <c r="BT8" s="87" t="s">
        <v>77</v>
      </c>
      <c r="BU8" s="512" t="s">
        <v>76</v>
      </c>
      <c r="BV8" s="86" t="s">
        <v>75</v>
      </c>
      <c r="BW8" s="86" t="s">
        <v>279</v>
      </c>
      <c r="BX8" s="87" t="s">
        <v>77</v>
      </c>
      <c r="BY8" s="195" t="s">
        <v>354</v>
      </c>
      <c r="BZ8" s="195" t="s">
        <v>351</v>
      </c>
      <c r="CA8" s="195" t="s">
        <v>352</v>
      </c>
    </row>
    <row r="9" spans="1:711" s="22" customFormat="1" ht="201.75" customHeight="1" thickBot="1" x14ac:dyDescent="0.3">
      <c r="A9"/>
      <c r="B9"/>
      <c r="C9" s="513" t="s">
        <v>401</v>
      </c>
      <c r="D9" s="514" t="s">
        <v>356</v>
      </c>
      <c r="E9" s="514" t="s">
        <v>411</v>
      </c>
      <c r="F9" s="515" t="s">
        <v>136</v>
      </c>
      <c r="G9" s="514" t="s">
        <v>139</v>
      </c>
      <c r="H9" s="514" t="s">
        <v>151</v>
      </c>
      <c r="I9" s="514"/>
      <c r="J9" s="516" t="s">
        <v>93</v>
      </c>
      <c r="K9" s="542" t="s">
        <v>402</v>
      </c>
      <c r="L9" s="514" t="s">
        <v>403</v>
      </c>
      <c r="M9" s="515" t="s">
        <v>111</v>
      </c>
      <c r="N9" s="219"/>
      <c r="O9" s="517" t="s">
        <v>412</v>
      </c>
      <c r="P9" s="507" t="s">
        <v>87</v>
      </c>
      <c r="Q9" s="518">
        <v>3</v>
      </c>
      <c r="R9" s="519">
        <v>1</v>
      </c>
      <c r="S9" s="519">
        <v>1</v>
      </c>
      <c r="T9" s="519">
        <v>1</v>
      </c>
      <c r="U9" s="519">
        <v>1</v>
      </c>
      <c r="V9" s="519">
        <v>1</v>
      </c>
      <c r="W9" s="519">
        <v>1</v>
      </c>
      <c r="X9" s="519">
        <v>1</v>
      </c>
      <c r="Y9" s="519">
        <v>0</v>
      </c>
      <c r="Z9" s="519">
        <v>0</v>
      </c>
      <c r="AA9" s="519">
        <v>1</v>
      </c>
      <c r="AB9" s="519">
        <v>1</v>
      </c>
      <c r="AC9" s="519">
        <v>1</v>
      </c>
      <c r="AD9" s="519">
        <v>1</v>
      </c>
      <c r="AE9" s="519">
        <v>0</v>
      </c>
      <c r="AF9" s="519">
        <v>1</v>
      </c>
      <c r="AG9" s="519">
        <v>0</v>
      </c>
      <c r="AH9" s="519">
        <v>1</v>
      </c>
      <c r="AI9" s="519">
        <v>1</v>
      </c>
      <c r="AJ9" s="519">
        <v>0</v>
      </c>
      <c r="AK9" s="519">
        <f>SUM(R9:AJ9)</f>
        <v>14</v>
      </c>
      <c r="AL9" s="520" t="str">
        <f>IF($AK9&lt;6,"3. Moderado",IF($AK9&lt;12,"4. Mayor",IF($AK9&gt;11,"5. Catastrófico")))</f>
        <v>5. Catastrófico</v>
      </c>
      <c r="AM9" s="219">
        <v>5</v>
      </c>
      <c r="AN9" s="521" t="str">
        <f>IF(Q9+AM9=0," ",IF(OR(AND(Q9=1,AM9=1),AND(Q9=1,AM9=2),AND(Q9=2,AM9=2),AND(Q9=2,AM9=1),AND(Q9=3,AM9=1)),"Bajo",IF(OR(AND(Q9=1,AM9=3),AND(Q9=2,AM9=3),AND(Q9=3,AM9=2),AND(Q9=4,AM9=1)),"Moderado",IF(OR(AND(Q9=1,AM9=4),AND(Q9=2,AM9=4),AND(Q9=3,AM9=3),AND(Q9=4,AM9=2),AND(Q9=4,AM9=3),AND(Q9=5,AM9=1),AND(Q9=5,AM9=2)),"Alto",IF(OR(AND(Q9=2,AM9=5),AND(Q9=3,AM9=5),AND(Q9=3,AM9=4),AND(Q9=4,AM9=4),AND(Q9=4,AM9=5),AND(Q9=5,AM9=3),AND(Q9=5,AM9=4),AND(Q9=1,AM9=5),AND(Q9=5,AM9=5)),"Extremo","")))))</f>
        <v>Extremo</v>
      </c>
      <c r="AO9" s="543" t="s">
        <v>404</v>
      </c>
      <c r="AP9" s="167" t="s">
        <v>34</v>
      </c>
      <c r="AQ9" s="219">
        <v>15</v>
      </c>
      <c r="AR9" s="219">
        <v>15</v>
      </c>
      <c r="AS9" s="219">
        <v>15</v>
      </c>
      <c r="AT9" s="219">
        <v>15</v>
      </c>
      <c r="AU9" s="219">
        <v>15</v>
      </c>
      <c r="AV9" s="219">
        <v>15</v>
      </c>
      <c r="AW9" s="219">
        <v>10</v>
      </c>
      <c r="AX9" s="220">
        <f t="shared" ref="AX9" si="0">SUM(AQ9:AW9)</f>
        <v>100</v>
      </c>
      <c r="AY9" s="220" t="s">
        <v>255</v>
      </c>
      <c r="AZ9" s="220" t="s">
        <v>255</v>
      </c>
      <c r="BA9" s="220">
        <v>100</v>
      </c>
      <c r="BB9" s="522">
        <f>AVERAGE(BA9:BA9)</f>
        <v>100</v>
      </c>
      <c r="BC9" s="220" t="s">
        <v>4</v>
      </c>
      <c r="BD9" s="523" t="s">
        <v>116</v>
      </c>
      <c r="BE9" s="524" t="s">
        <v>116</v>
      </c>
      <c r="BF9" s="507" t="s">
        <v>87</v>
      </c>
      <c r="BG9" s="518">
        <v>3</v>
      </c>
      <c r="BH9" s="518" t="s">
        <v>103</v>
      </c>
      <c r="BI9" s="518">
        <v>3</v>
      </c>
      <c r="BJ9" s="525" t="str">
        <f>IF(BG9+BI9=0," ",IF(OR(AND(BG9=1,BI9=1),AND(BG9=1,BI9=2),AND(BG9=2,BI9=2),AND(BG9=2,BI9=1),AND(BG9=3,BI9=1)),"Bajo",IF(OR(AND(BG9=1,BI9=3),AND(BG9=2,BI9=3),AND(BG9=3,BI9=2),AND(BG9=4,BI9=1)),"Moderado",IF(OR(AND(BG9=1,BI9=4),AND(BG9=2,BI9=4),AND(BG9=3,BI9=3),AND(BG9=4,BI9=2),AND(BG9=4,BI9=3),AND(BG9=5,BI9=1),AND(BG9=5,BI9=2)),"Alto",IF(OR(AND(BG9=2,BI9=5),AND(BG9=1,BI9=5),AND(BG9=3,BI9=5),AND(BG9=3,BI9=4),AND(BG9=4,BI9=4),AND(BG9=4,BI9=5),AND(BG9=5,BI9=3),AND(BG9=5,BI9=4),AND(BG9=5,BI9=5)),"Extremo","")))))</f>
        <v>Alto</v>
      </c>
      <c r="BK9" s="526" t="s">
        <v>405</v>
      </c>
      <c r="BL9" s="527" t="s">
        <v>119</v>
      </c>
      <c r="BM9" s="528"/>
      <c r="BN9" s="529"/>
      <c r="BO9" s="530" t="s">
        <v>406</v>
      </c>
      <c r="BP9" s="531" t="s">
        <v>374</v>
      </c>
      <c r="BQ9" s="532">
        <v>1</v>
      </c>
      <c r="BR9" s="531" t="s">
        <v>408</v>
      </c>
      <c r="BS9" s="531"/>
      <c r="BT9" s="533"/>
      <c r="BU9" s="528">
        <v>43799</v>
      </c>
      <c r="BV9" s="534" t="s">
        <v>410</v>
      </c>
      <c r="BW9" s="532" t="s">
        <v>407</v>
      </c>
      <c r="BX9" s="535" t="s">
        <v>409</v>
      </c>
      <c r="BY9" s="536"/>
      <c r="BZ9" s="537"/>
      <c r="CA9" s="538" t="s">
        <v>342</v>
      </c>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x14ac:dyDescent="0.25">
      <c r="BF10" s="13"/>
      <c r="BH10" s="13"/>
      <c r="BK10" s="13"/>
      <c r="BL10" s="13"/>
      <c r="BM10" s="23"/>
      <c r="BN10" s="23"/>
    </row>
    <row r="11" spans="1:711" x14ac:dyDescent="0.25">
      <c r="C11" s="186" t="s">
        <v>345</v>
      </c>
      <c r="D11" s="238"/>
      <c r="E11" s="239"/>
    </row>
    <row r="12" spans="1:711" x14ac:dyDescent="0.25">
      <c r="C12" s="186" t="s">
        <v>346</v>
      </c>
      <c r="D12" s="539"/>
      <c r="E12" s="539"/>
    </row>
    <row r="13" spans="1:711" x14ac:dyDescent="0.25">
      <c r="C13" s="186" t="s">
        <v>347</v>
      </c>
      <c r="D13" s="540"/>
      <c r="E13" s="541"/>
    </row>
  </sheetData>
  <dataConsolidate/>
  <mergeCells count="43">
    <mergeCell ref="D13:E13"/>
    <mergeCell ref="BF7:BJ7"/>
    <mergeCell ref="BM7:BT7"/>
    <mergeCell ref="BU7:BX7"/>
    <mergeCell ref="BY7:CA7"/>
    <mergeCell ref="D11:E11"/>
    <mergeCell ref="D12:E12"/>
    <mergeCell ref="AY7:AY8"/>
    <mergeCell ref="AZ7:AZ8"/>
    <mergeCell ref="BA7:BA8"/>
    <mergeCell ref="BB7:BB8"/>
    <mergeCell ref="BC7:BC8"/>
    <mergeCell ref="BD7:BE7"/>
    <mergeCell ref="O6:O8"/>
    <mergeCell ref="P6:AN6"/>
    <mergeCell ref="AO6:BJ6"/>
    <mergeCell ref="F7:F8"/>
    <mergeCell ref="G7:G8"/>
    <mergeCell ref="H7:H8"/>
    <mergeCell ref="P7:AN7"/>
    <mergeCell ref="AO7:AO8"/>
    <mergeCell ref="AP7:AP8"/>
    <mergeCell ref="AX7:AX8"/>
    <mergeCell ref="BY5:CA6"/>
    <mergeCell ref="C6:C8"/>
    <mergeCell ref="D6:D8"/>
    <mergeCell ref="E6:E8"/>
    <mergeCell ref="F6:H6"/>
    <mergeCell ref="I6:I8"/>
    <mergeCell ref="J6:J8"/>
    <mergeCell ref="K6:K8"/>
    <mergeCell ref="L6:L8"/>
    <mergeCell ref="M6:M8"/>
    <mergeCell ref="BW1:BX1"/>
    <mergeCell ref="BW2:BW3"/>
    <mergeCell ref="BX2:BX3"/>
    <mergeCell ref="BW4:BX4"/>
    <mergeCell ref="C5:O5"/>
    <mergeCell ref="P5:BJ5"/>
    <mergeCell ref="BK5:BK8"/>
    <mergeCell ref="BL5:BL8"/>
    <mergeCell ref="BM5:BX6"/>
    <mergeCell ref="N6:N8"/>
  </mergeCells>
  <conditionalFormatting sqref="BK9:BL9">
    <cfRule type="containsBlanks" dxfId="18" priority="5">
      <formula>LEN(TRIM(BK9))=0</formula>
    </cfRule>
    <cfRule type="containsText" dxfId="17" priority="6" operator="containsText" text="extrema">
      <formula>NOT(ISERROR(SEARCH("extrema",BK9)))</formula>
    </cfRule>
    <cfRule type="containsText" dxfId="16" priority="7" operator="containsText" text="alta">
      <formula>NOT(ISERROR(SEARCH("alta",BK9)))</formula>
    </cfRule>
    <cfRule type="containsText" dxfId="15" priority="8" operator="containsText" text="moderada">
      <formula>NOT(ISERROR(SEARCH("moderada",BK9)))</formula>
    </cfRule>
    <cfRule type="containsText" dxfId="14" priority="9" operator="containsText" text="baja">
      <formula>NOT(ISERROR(SEARCH("baja",BK9)))</formula>
    </cfRule>
  </conditionalFormatting>
  <conditionalFormatting sqref="AN9">
    <cfRule type="containsBlanks" dxfId="13" priority="3">
      <formula>LEN(TRIM(AN9))=0</formula>
    </cfRule>
    <cfRule type="containsText" dxfId="12" priority="4" operator="containsText" text="alto">
      <formula>NOT(ISERROR(SEARCH("alto",AN9)))</formula>
    </cfRule>
  </conditionalFormatting>
  <conditionalFormatting sqref="BJ9">
    <cfRule type="containsBlanks" dxfId="11" priority="1">
      <formula>LEN(TRIM(BJ9))=0</formula>
    </cfRule>
    <cfRule type="containsText" dxfId="10" priority="2" operator="containsText" text="alto">
      <formula>NOT(ISERROR(SEARCH("alto",BJ9)))</formula>
    </cfRule>
  </conditionalFormatting>
  <conditionalFormatting sqref="AN9">
    <cfRule type="containsText" dxfId="9" priority="10" operator="containsText" text="Extremo">
      <formula>NOT(ISERROR(SEARCH("Extremo",AN9)))</formula>
    </cfRule>
    <cfRule type="containsText" dxfId="8" priority="11" operator="containsText" text="Bajo">
      <formula>NOT(ISERROR(SEARCH("Bajo",AN9)))</formula>
    </cfRule>
    <cfRule type="containsText" dxfId="7" priority="12" operator="containsText" text="Moderado">
      <formula>NOT(ISERROR(SEARCH("Moderado",AN9)))</formula>
    </cfRule>
    <cfRule type="containsText" dxfId="6" priority="13" operator="containsText" text="Alto">
      <formula>NOT(ISERROR(SEARCH("Alto",AN9)))</formula>
    </cfRule>
    <cfRule type="containsText" dxfId="5" priority="14" operator="containsText" text="Extremo">
      <formula>NOT(ISERROR(SEARCH("Extremo",AN9)))</formula>
    </cfRule>
    <cfRule type="colorScale" priority="15">
      <colorScale>
        <cfvo type="min"/>
        <cfvo type="percentile" val="50"/>
        <cfvo type="max"/>
        <color rgb="FF5A8AC6"/>
        <color rgb="FFFFEB84"/>
        <color rgb="FFF8696B"/>
      </colorScale>
    </cfRule>
  </conditionalFormatting>
  <conditionalFormatting sqref="BJ9">
    <cfRule type="containsText" dxfId="4" priority="16" operator="containsText" text="Extremo">
      <formula>NOT(ISERROR(SEARCH("Extremo",BJ9)))</formula>
    </cfRule>
    <cfRule type="containsText" dxfId="3" priority="17" operator="containsText" text="Bajo">
      <formula>NOT(ISERROR(SEARCH("Bajo",BJ9)))</formula>
    </cfRule>
    <cfRule type="containsText" dxfId="2" priority="18" operator="containsText" text="Moderado">
      <formula>NOT(ISERROR(SEARCH("Moderado",BJ9)))</formula>
    </cfRule>
    <cfRule type="containsText" dxfId="1" priority="19" operator="containsText" text="Alto">
      <formula>NOT(ISERROR(SEARCH("Alto",BJ9)))</formula>
    </cfRule>
    <cfRule type="containsText" dxfId="0" priority="20" operator="containsText" text="Extremo">
      <formula>NOT(ISERROR(SEARCH("Extremo",BJ9)))</formula>
    </cfRule>
    <cfRule type="colorScale" priority="21">
      <colorScale>
        <cfvo type="min"/>
        <cfvo type="percentile" val="50"/>
        <cfvo type="max"/>
        <color rgb="FF5A8AC6"/>
        <color rgb="FFFFEB84"/>
        <color rgb="FFF8696B"/>
      </colorScale>
    </cfRule>
  </conditionalFormatting>
  <printOptions horizontalCentered="1" verticalCentered="1"/>
  <pageMargins left="0.25" right="0.25" top="0.75" bottom="0.75" header="0.3" footer="0.3"/>
  <pageSetup paperSize="5" scale="6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'[1]Solidez de los controles'!#REF!</xm:f>
          </x14:formula1>
          <xm:sqref>BA9</xm:sqref>
        </x14:dataValidation>
        <x14:dataValidation type="list" allowBlank="1" showInputMessage="1" showErrorMessage="1">
          <x14:formula1>
            <xm:f>[1]Criterios!#REF!</xm:f>
          </x14:formula1>
          <xm:sqref>H9</xm:sqref>
        </x14:dataValidation>
        <x14:dataValidation type="list" allowBlank="1" showInputMessage="1" showErrorMessage="1">
          <x14:formula1>
            <xm:f>[1]Criterios!#REF!</xm:f>
          </x14:formula1>
          <xm:sqref>G9</xm:sqref>
        </x14:dataValidation>
        <x14:dataValidation type="list" allowBlank="1" showInputMessage="1" showErrorMessage="1">
          <x14:formula1>
            <xm:f>[1]Criterios!#REF!</xm:f>
          </x14:formula1>
          <xm:sqref>F9</xm:sqref>
        </x14:dataValidation>
        <x14:dataValidation type="list" allowBlank="1" showInputMessage="1" showErrorMessage="1">
          <x14:formula1>
            <xm:f>[1]Criterios!#REF!</xm:f>
          </x14:formula1>
          <xm:sqref>AP9</xm:sqref>
        </x14:dataValidation>
        <x14:dataValidation type="list" allowBlank="1" showInputMessage="1" showErrorMessage="1">
          <x14:formula1>
            <xm:f>[1]Criterios!#REF!</xm:f>
          </x14:formula1>
          <xm:sqref>M9</xm:sqref>
        </x14:dataValidation>
        <x14:dataValidation type="list" allowBlank="1" showInputMessage="1" showErrorMessage="1">
          <x14:formula1>
            <xm:f>'[1]Solidez de los controles'!#REF!</xm:f>
          </x14:formula1>
          <xm:sqref>BC9 AY9:AZ9</xm:sqref>
        </x14:dataValidation>
        <x14:dataValidation type="list" allowBlank="1" showInputMessage="1" showErrorMessage="1">
          <x14:formula1>
            <xm:f>[1]Criterios!#REF!</xm:f>
          </x14:formula1>
          <xm:sqref>AL9</xm:sqref>
        </x14:dataValidation>
        <x14:dataValidation type="list" allowBlank="1" showInputMessage="1" showErrorMessage="1">
          <x14:formula1>
            <xm:f>[1]Criterios!#REF!</xm:f>
          </x14:formula1>
          <xm:sqref>BL9</xm:sqref>
        </x14:dataValidation>
        <x14:dataValidation type="list" allowBlank="1" showInputMessage="1" showErrorMessage="1">
          <x14:formula1>
            <xm:f>[1]Criterios!#REF!</xm:f>
          </x14:formula1>
          <xm:sqref>BD9:BE9</xm:sqref>
        </x14:dataValidation>
        <x14:dataValidation type="list" allowBlank="1" showInputMessage="1" showErrorMessage="1">
          <x14:formula1>
            <xm:f>[1]Criterios!#REF!</xm:f>
          </x14:formula1>
          <xm:sqref>P9 BF9</xm:sqref>
        </x14:dataValidation>
        <x14:dataValidation type="list" allowBlank="1" showInputMessage="1" showErrorMessage="1">
          <x14:formula1>
            <xm:f>[1]Criterios!#REF!</xm:f>
          </x14:formula1>
          <xm:sqref>BH9</xm:sqref>
        </x14:dataValidation>
        <x14:dataValidation type="list" allowBlank="1" showInputMessage="1" showErrorMessage="1">
          <x14:formula1>
            <xm:f>[1]Criterios!#REF!</xm:f>
          </x14:formula1>
          <xm:sqref>Q9 BG9</xm:sqref>
        </x14:dataValidation>
        <x14:dataValidation type="list" allowBlank="1" showInputMessage="1" showErrorMessage="1">
          <x14:formula1>
            <xm:f>[1]Criterios!#REF!</xm:f>
          </x14:formula1>
          <xm:sqref>AM9 BI9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zoomScale="90" zoomScaleNormal="90" workbookViewId="0">
      <selection activeCell="F8" sqref="F8"/>
    </sheetView>
  </sheetViews>
  <sheetFormatPr baseColWidth="10" defaultColWidth="11.42578125" defaultRowHeight="15" x14ac:dyDescent="0.25"/>
  <cols>
    <col min="1" max="1" width="9.42578125" style="1" customWidth="1"/>
    <col min="2" max="2" width="14.7109375" style="1" customWidth="1"/>
    <col min="3" max="3" width="18" style="1" customWidth="1"/>
    <col min="4" max="6" width="21.42578125" style="1" customWidth="1"/>
    <col min="7" max="8" width="18" style="1" customWidth="1"/>
    <col min="9" max="16384" width="11.42578125" style="1"/>
  </cols>
  <sheetData>
    <row r="1" spans="2:8" ht="24" customHeight="1" x14ac:dyDescent="0.25"/>
    <row r="2" spans="2:8" ht="24" customHeight="1" x14ac:dyDescent="0.25"/>
    <row r="3" spans="2:8" ht="24" customHeight="1" x14ac:dyDescent="0.35">
      <c r="D3" s="406"/>
      <c r="E3" s="406"/>
      <c r="F3" s="406"/>
    </row>
    <row r="4" spans="2:8" ht="24" customHeight="1" x14ac:dyDescent="0.35">
      <c r="D4" s="406" t="s">
        <v>43</v>
      </c>
      <c r="E4" s="406"/>
      <c r="F4" s="406"/>
    </row>
    <row r="5" spans="2:8" ht="24" customHeight="1" x14ac:dyDescent="0.25"/>
    <row r="6" spans="2:8" ht="56.25" customHeight="1" x14ac:dyDescent="0.25">
      <c r="C6" s="27" t="s">
        <v>90</v>
      </c>
      <c r="D6" s="93"/>
      <c r="E6" s="93"/>
      <c r="F6" s="93"/>
      <c r="H6" s="7" t="s">
        <v>35</v>
      </c>
    </row>
    <row r="7" spans="2:8" ht="56.25" customHeight="1" x14ac:dyDescent="0.25">
      <c r="C7" s="27" t="s">
        <v>91</v>
      </c>
      <c r="D7" s="94"/>
      <c r="E7" s="93"/>
      <c r="F7" s="93"/>
      <c r="H7" s="2" t="s">
        <v>2</v>
      </c>
    </row>
    <row r="8" spans="2:8" ht="56.25" customHeight="1" x14ac:dyDescent="0.25">
      <c r="B8" s="6" t="s">
        <v>42</v>
      </c>
      <c r="C8" s="27" t="s">
        <v>92</v>
      </c>
      <c r="D8" s="94"/>
      <c r="E8" s="93"/>
      <c r="F8" s="93" t="s">
        <v>93</v>
      </c>
      <c r="H8" s="3" t="s">
        <v>4</v>
      </c>
    </row>
    <row r="9" spans="2:8" ht="56.25" customHeight="1" x14ac:dyDescent="0.25">
      <c r="C9" s="27" t="s">
        <v>94</v>
      </c>
      <c r="D9" s="95"/>
      <c r="E9" s="94"/>
      <c r="F9" s="93"/>
      <c r="H9" s="4" t="s">
        <v>1</v>
      </c>
    </row>
    <row r="10" spans="2:8" ht="56.25" customHeight="1" x14ac:dyDescent="0.25">
      <c r="C10" s="27" t="s">
        <v>284</v>
      </c>
      <c r="D10" s="95"/>
      <c r="E10" s="94"/>
      <c r="F10" s="93"/>
    </row>
    <row r="11" spans="2:8" x14ac:dyDescent="0.25">
      <c r="D11" s="5">
        <v>3</v>
      </c>
      <c r="E11" s="5">
        <v>4</v>
      </c>
      <c r="F11" s="5">
        <v>5</v>
      </c>
    </row>
    <row r="12" spans="2:8" x14ac:dyDescent="0.25">
      <c r="D12" s="5" t="s">
        <v>4</v>
      </c>
      <c r="E12" s="5" t="s">
        <v>29</v>
      </c>
      <c r="F12" s="5" t="s">
        <v>28</v>
      </c>
    </row>
    <row r="13" spans="2:8" x14ac:dyDescent="0.25">
      <c r="D13" s="5"/>
      <c r="E13" s="5"/>
      <c r="F13" s="5"/>
    </row>
    <row r="14" spans="2:8" x14ac:dyDescent="0.25">
      <c r="D14" s="407"/>
      <c r="E14" s="407"/>
      <c r="F14" s="407"/>
    </row>
  </sheetData>
  <mergeCells count="3">
    <mergeCell ref="D3:F3"/>
    <mergeCell ref="D14:F14"/>
    <mergeCell ref="D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topLeftCell="A4" zoomScale="90" zoomScaleNormal="90" workbookViewId="0">
      <selection activeCell="D8" sqref="D8"/>
    </sheetView>
  </sheetViews>
  <sheetFormatPr baseColWidth="10" defaultColWidth="11.42578125" defaultRowHeight="15" x14ac:dyDescent="0.25"/>
  <cols>
    <col min="1" max="1" width="9.42578125" style="1" customWidth="1"/>
    <col min="2" max="2" width="14.7109375" style="1" customWidth="1"/>
    <col min="3" max="3" width="18" style="1" customWidth="1"/>
    <col min="4" max="6" width="22" style="1" customWidth="1"/>
    <col min="7" max="8" width="18" style="1" customWidth="1"/>
    <col min="9" max="16384" width="11.42578125" style="1"/>
  </cols>
  <sheetData>
    <row r="3" spans="2:8" ht="21" x14ac:dyDescent="0.35">
      <c r="D3" s="406"/>
      <c r="E3" s="406"/>
      <c r="F3" s="406"/>
    </row>
    <row r="4" spans="2:8" ht="50.1" customHeight="1" x14ac:dyDescent="0.35">
      <c r="D4" s="406" t="s">
        <v>44</v>
      </c>
      <c r="E4" s="406"/>
      <c r="F4" s="406"/>
    </row>
    <row r="5" spans="2:8" ht="20.25" customHeight="1" x14ac:dyDescent="0.25"/>
    <row r="6" spans="2:8" ht="57" customHeight="1" x14ac:dyDescent="0.25">
      <c r="C6" s="27" t="s">
        <v>90</v>
      </c>
      <c r="D6" s="93"/>
      <c r="E6" s="93"/>
      <c r="F6" s="93"/>
      <c r="H6" s="7" t="s">
        <v>35</v>
      </c>
    </row>
    <row r="7" spans="2:8" ht="57" customHeight="1" x14ac:dyDescent="0.25">
      <c r="C7" s="27" t="s">
        <v>91</v>
      </c>
      <c r="D7" s="94"/>
      <c r="E7" s="93"/>
      <c r="F7" s="93"/>
      <c r="H7" s="2" t="s">
        <v>2</v>
      </c>
    </row>
    <row r="8" spans="2:8" ht="57" customHeight="1" x14ac:dyDescent="0.25">
      <c r="B8" s="6" t="s">
        <v>42</v>
      </c>
      <c r="C8" s="27" t="s">
        <v>92</v>
      </c>
      <c r="D8" s="94" t="s">
        <v>93</v>
      </c>
      <c r="E8" s="93"/>
      <c r="F8" s="93"/>
      <c r="H8" s="3" t="s">
        <v>4</v>
      </c>
    </row>
    <row r="9" spans="2:8" ht="57" customHeight="1" x14ac:dyDescent="0.25">
      <c r="C9" s="27" t="s">
        <v>94</v>
      </c>
      <c r="D9" s="95"/>
      <c r="E9" s="94"/>
      <c r="F9" s="93"/>
      <c r="H9" s="4" t="s">
        <v>1</v>
      </c>
    </row>
    <row r="10" spans="2:8" ht="57" customHeight="1" x14ac:dyDescent="0.25">
      <c r="C10" s="27" t="s">
        <v>284</v>
      </c>
      <c r="D10" s="95"/>
      <c r="E10" s="94"/>
      <c r="F10" s="93"/>
    </row>
    <row r="11" spans="2:8" ht="18" customHeight="1" x14ac:dyDescent="0.25">
      <c r="D11" s="5">
        <v>3</v>
      </c>
      <c r="E11" s="5">
        <v>4</v>
      </c>
      <c r="F11" s="5">
        <v>5</v>
      </c>
    </row>
    <row r="12" spans="2:8" x14ac:dyDescent="0.25">
      <c r="D12" s="5" t="s">
        <v>4</v>
      </c>
      <c r="E12" s="5" t="s">
        <v>29</v>
      </c>
      <c r="F12" s="5" t="s">
        <v>28</v>
      </c>
    </row>
    <row r="13" spans="2:8" x14ac:dyDescent="0.25">
      <c r="D13" s="5"/>
      <c r="E13" s="5"/>
      <c r="F13" s="5"/>
    </row>
    <row r="14" spans="2:8" x14ac:dyDescent="0.25">
      <c r="D14" s="407"/>
      <c r="E14" s="407"/>
      <c r="F14" s="407"/>
    </row>
  </sheetData>
  <mergeCells count="3">
    <mergeCell ref="D3:F3"/>
    <mergeCell ref="D4:F4"/>
    <mergeCell ref="D14:F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10" zoomScaleNormal="100" workbookViewId="0">
      <selection activeCell="E18" sqref="E18"/>
    </sheetView>
  </sheetViews>
  <sheetFormatPr baseColWidth="10" defaultColWidth="19" defaultRowHeight="15" x14ac:dyDescent="0.25"/>
  <cols>
    <col min="1" max="1" width="20.140625" style="8" customWidth="1"/>
    <col min="2" max="3" width="19" style="8"/>
    <col min="4" max="4" width="31" style="8" customWidth="1"/>
    <col min="5" max="5" width="96.7109375" style="8" customWidth="1"/>
    <col min="6" max="16384" width="19" style="8"/>
  </cols>
  <sheetData>
    <row r="1" spans="1:15" x14ac:dyDescent="0.25">
      <c r="G1" s="506" t="s">
        <v>97</v>
      </c>
      <c r="I1" s="506" t="s">
        <v>98</v>
      </c>
    </row>
    <row r="2" spans="1:15" ht="30" x14ac:dyDescent="0.25">
      <c r="A2" s="41" t="s">
        <v>14</v>
      </c>
      <c r="B2" s="41" t="s">
        <v>18</v>
      </c>
      <c r="C2" s="41" t="s">
        <v>21</v>
      </c>
      <c r="D2" s="41" t="s">
        <v>143</v>
      </c>
      <c r="E2" s="41" t="s">
        <v>99</v>
      </c>
      <c r="F2" s="41" t="s">
        <v>22</v>
      </c>
      <c r="G2" s="506"/>
      <c r="H2" s="41" t="s">
        <v>23</v>
      </c>
      <c r="I2" s="506"/>
      <c r="J2" s="41" t="s">
        <v>31</v>
      </c>
      <c r="K2" s="41" t="s">
        <v>33</v>
      </c>
      <c r="L2" s="41" t="s">
        <v>12</v>
      </c>
      <c r="M2" s="41" t="s">
        <v>13</v>
      </c>
      <c r="N2" s="41" t="s">
        <v>36</v>
      </c>
      <c r="O2" s="41" t="s">
        <v>38</v>
      </c>
    </row>
    <row r="3" spans="1:15" ht="30" x14ac:dyDescent="0.25">
      <c r="A3" s="8" t="s">
        <v>9</v>
      </c>
      <c r="B3" s="8" t="s">
        <v>19</v>
      </c>
      <c r="C3" s="8" t="s">
        <v>138</v>
      </c>
      <c r="D3" s="8" t="s">
        <v>147</v>
      </c>
      <c r="E3" s="8" t="s">
        <v>198</v>
      </c>
      <c r="F3" s="8" t="s">
        <v>100</v>
      </c>
      <c r="G3" s="42">
        <v>5</v>
      </c>
      <c r="H3" s="8" t="s">
        <v>101</v>
      </c>
      <c r="I3" s="42">
        <v>5</v>
      </c>
      <c r="J3" s="8" t="s">
        <v>32</v>
      </c>
      <c r="K3" s="8" t="s">
        <v>6</v>
      </c>
      <c r="L3" s="8" t="s">
        <v>114</v>
      </c>
      <c r="M3" s="8" t="s">
        <v>116</v>
      </c>
      <c r="N3" s="8" t="s">
        <v>37</v>
      </c>
      <c r="O3" s="8" t="s">
        <v>8</v>
      </c>
    </row>
    <row r="4" spans="1:15" ht="30" x14ac:dyDescent="0.25">
      <c r="A4" s="8" t="s">
        <v>123</v>
      </c>
      <c r="B4" s="8" t="s">
        <v>134</v>
      </c>
      <c r="C4" s="8" t="s">
        <v>137</v>
      </c>
      <c r="D4" s="8" t="s">
        <v>148</v>
      </c>
      <c r="E4" s="8" t="s">
        <v>157</v>
      </c>
      <c r="F4" s="8" t="s">
        <v>102</v>
      </c>
      <c r="G4" s="42">
        <v>4</v>
      </c>
      <c r="H4" s="8" t="s">
        <v>88</v>
      </c>
      <c r="I4" s="42">
        <v>4</v>
      </c>
      <c r="J4" s="8" t="s">
        <v>2</v>
      </c>
      <c r="K4" s="8" t="s">
        <v>34</v>
      </c>
      <c r="L4" s="8" t="s">
        <v>115</v>
      </c>
      <c r="M4" s="8" t="s">
        <v>117</v>
      </c>
      <c r="N4" s="8" t="s">
        <v>119</v>
      </c>
      <c r="O4" s="8" t="s">
        <v>7</v>
      </c>
    </row>
    <row r="5" spans="1:15" ht="30" x14ac:dyDescent="0.25">
      <c r="A5" s="8" t="s">
        <v>10</v>
      </c>
      <c r="B5" s="8" t="s">
        <v>135</v>
      </c>
      <c r="C5" s="8" t="s">
        <v>139</v>
      </c>
      <c r="D5" s="8" t="s">
        <v>149</v>
      </c>
      <c r="E5" s="8" t="s">
        <v>158</v>
      </c>
      <c r="F5" s="8" t="s">
        <v>87</v>
      </c>
      <c r="G5" s="42">
        <v>3</v>
      </c>
      <c r="H5" s="8" t="s">
        <v>103</v>
      </c>
      <c r="I5" s="42">
        <v>3</v>
      </c>
      <c r="J5" s="8" t="s">
        <v>4</v>
      </c>
      <c r="L5" s="8" t="s">
        <v>118</v>
      </c>
      <c r="M5" s="8" t="s">
        <v>118</v>
      </c>
      <c r="N5" s="8" t="s">
        <v>39</v>
      </c>
    </row>
    <row r="6" spans="1:15" ht="30" x14ac:dyDescent="0.25">
      <c r="A6" s="8" t="s">
        <v>16</v>
      </c>
      <c r="B6" s="8" t="s">
        <v>17</v>
      </c>
      <c r="C6" s="8" t="s">
        <v>141</v>
      </c>
      <c r="D6" s="8" t="s">
        <v>150</v>
      </c>
      <c r="E6" s="8" t="s">
        <v>159</v>
      </c>
      <c r="F6" s="8" t="s">
        <v>89</v>
      </c>
      <c r="G6" s="42">
        <v>2</v>
      </c>
      <c r="H6" s="8" t="s">
        <v>104</v>
      </c>
      <c r="I6" s="42">
        <v>2</v>
      </c>
      <c r="J6" s="8" t="s">
        <v>1</v>
      </c>
      <c r="N6" s="8" t="s">
        <v>120</v>
      </c>
    </row>
    <row r="7" spans="1:15" ht="30" x14ac:dyDescent="0.25">
      <c r="A7" s="8" t="s">
        <v>17</v>
      </c>
      <c r="B7" s="8" t="s">
        <v>20</v>
      </c>
      <c r="C7" s="8" t="s">
        <v>140</v>
      </c>
      <c r="D7" s="8" t="s">
        <v>151</v>
      </c>
      <c r="E7" s="8" t="s">
        <v>160</v>
      </c>
      <c r="F7" s="8" t="s">
        <v>156</v>
      </c>
      <c r="G7" s="42">
        <v>1</v>
      </c>
      <c r="H7" s="8" t="s">
        <v>105</v>
      </c>
      <c r="I7" s="42">
        <v>1</v>
      </c>
    </row>
    <row r="8" spans="1:15" ht="30" x14ac:dyDescent="0.25">
      <c r="A8" s="8" t="s">
        <v>15</v>
      </c>
      <c r="B8" s="8" t="s">
        <v>136</v>
      </c>
      <c r="C8" s="8" t="s">
        <v>142</v>
      </c>
      <c r="D8" s="8" t="s">
        <v>152</v>
      </c>
      <c r="E8" s="8" t="s">
        <v>161</v>
      </c>
    </row>
    <row r="9" spans="1:15" ht="30" x14ac:dyDescent="0.25">
      <c r="A9" s="8" t="s">
        <v>124</v>
      </c>
      <c r="B9" s="8" t="s">
        <v>40</v>
      </c>
      <c r="C9" s="8" t="s">
        <v>40</v>
      </c>
      <c r="D9" s="8" t="s">
        <v>153</v>
      </c>
      <c r="E9" s="8" t="s">
        <v>162</v>
      </c>
    </row>
    <row r="10" spans="1:15" ht="30" x14ac:dyDescent="0.25">
      <c r="A10" s="8" t="s">
        <v>45</v>
      </c>
      <c r="D10" s="8" t="s">
        <v>40</v>
      </c>
      <c r="E10" s="8" t="s">
        <v>166</v>
      </c>
    </row>
    <row r="11" spans="1:15" x14ac:dyDescent="0.25">
      <c r="A11" s="8" t="s">
        <v>125</v>
      </c>
      <c r="E11" s="8" t="s">
        <v>167</v>
      </c>
    </row>
    <row r="12" spans="1:15" x14ac:dyDescent="0.25">
      <c r="A12" s="8" t="s">
        <v>20</v>
      </c>
      <c r="E12" s="8" t="s">
        <v>168</v>
      </c>
    </row>
    <row r="13" spans="1:15" x14ac:dyDescent="0.25">
      <c r="E13" s="8" t="s">
        <v>169</v>
      </c>
    </row>
    <row r="14" spans="1:15" x14ac:dyDescent="0.25">
      <c r="A14" s="8" t="s">
        <v>111</v>
      </c>
      <c r="E14" s="8" t="s">
        <v>170</v>
      </c>
    </row>
    <row r="15" spans="1:15" x14ac:dyDescent="0.25">
      <c r="E15" s="8" t="s">
        <v>163</v>
      </c>
    </row>
    <row r="16" spans="1:15" x14ac:dyDescent="0.25">
      <c r="E16" s="8" t="s">
        <v>171</v>
      </c>
    </row>
    <row r="17" spans="5:5" x14ac:dyDescent="0.25">
      <c r="E17" s="8" t="s">
        <v>164</v>
      </c>
    </row>
    <row r="18" spans="5:5" x14ac:dyDescent="0.25">
      <c r="E18" s="8" t="s">
        <v>165</v>
      </c>
    </row>
    <row r="19" spans="5:5" x14ac:dyDescent="0.25">
      <c r="E19" s="8" t="s">
        <v>172</v>
      </c>
    </row>
    <row r="20" spans="5:5" x14ac:dyDescent="0.25">
      <c r="E20" s="8" t="s">
        <v>173</v>
      </c>
    </row>
    <row r="21" spans="5:5" x14ac:dyDescent="0.25">
      <c r="E21" s="8" t="s">
        <v>174</v>
      </c>
    </row>
    <row r="22" spans="5:5" x14ac:dyDescent="0.25">
      <c r="E22" s="8" t="s">
        <v>175</v>
      </c>
    </row>
    <row r="23" spans="5:5" x14ac:dyDescent="0.25">
      <c r="E23" s="8" t="s">
        <v>176</v>
      </c>
    </row>
    <row r="24" spans="5:5" x14ac:dyDescent="0.25">
      <c r="E24" s="8" t="s">
        <v>177</v>
      </c>
    </row>
    <row r="25" spans="5:5" x14ac:dyDescent="0.25">
      <c r="E25" s="8" t="s">
        <v>178</v>
      </c>
    </row>
    <row r="26" spans="5:5" x14ac:dyDescent="0.25">
      <c r="E26" s="8" t="s">
        <v>179</v>
      </c>
    </row>
    <row r="27" spans="5:5" x14ac:dyDescent="0.25">
      <c r="E27" s="8" t="s">
        <v>180</v>
      </c>
    </row>
    <row r="28" spans="5:5" x14ac:dyDescent="0.25">
      <c r="E28" s="8" t="s">
        <v>181</v>
      </c>
    </row>
    <row r="29" spans="5:5" x14ac:dyDescent="0.25">
      <c r="E29" s="8" t="s">
        <v>182</v>
      </c>
    </row>
    <row r="30" spans="5:5" x14ac:dyDescent="0.25">
      <c r="E30" s="8" t="s">
        <v>183</v>
      </c>
    </row>
    <row r="31" spans="5:5" ht="30" x14ac:dyDescent="0.25">
      <c r="E31" s="8" t="s">
        <v>184</v>
      </c>
    </row>
    <row r="32" spans="5:5" ht="30" x14ac:dyDescent="0.25">
      <c r="E32" s="8" t="s">
        <v>185</v>
      </c>
    </row>
    <row r="33" spans="5:5" x14ac:dyDescent="0.25">
      <c r="E33" s="8" t="s">
        <v>186</v>
      </c>
    </row>
    <row r="34" spans="5:5" x14ac:dyDescent="0.25">
      <c r="E34" s="8" t="s">
        <v>187</v>
      </c>
    </row>
    <row r="35" spans="5:5" x14ac:dyDescent="0.25">
      <c r="E35" s="8" t="s">
        <v>188</v>
      </c>
    </row>
    <row r="36" spans="5:5" x14ac:dyDescent="0.25">
      <c r="E36" s="8" t="s">
        <v>189</v>
      </c>
    </row>
    <row r="37" spans="5:5" x14ac:dyDescent="0.25">
      <c r="E37" s="8" t="s">
        <v>190</v>
      </c>
    </row>
    <row r="38" spans="5:5" x14ac:dyDescent="0.25">
      <c r="E38" s="8" t="s">
        <v>191</v>
      </c>
    </row>
    <row r="39" spans="5:5" x14ac:dyDescent="0.25">
      <c r="E39" s="8" t="s">
        <v>192</v>
      </c>
    </row>
    <row r="40" spans="5:5" x14ac:dyDescent="0.25">
      <c r="E40" s="8" t="s">
        <v>193</v>
      </c>
    </row>
    <row r="41" spans="5:5" x14ac:dyDescent="0.25">
      <c r="E41" s="8" t="s">
        <v>194</v>
      </c>
    </row>
    <row r="42" spans="5:5" x14ac:dyDescent="0.25">
      <c r="E42" s="8" t="s">
        <v>195</v>
      </c>
    </row>
    <row r="43" spans="5:5" x14ac:dyDescent="0.25">
      <c r="E43" s="8" t="s">
        <v>196</v>
      </c>
    </row>
    <row r="44" spans="5:5" x14ac:dyDescent="0.25">
      <c r="E44" s="8" t="s">
        <v>197</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CONTEXTO</vt:lpstr>
      <vt:lpstr>MATRIZ RIESGOS PROCESO</vt:lpstr>
      <vt:lpstr>MapaInherente RP</vt:lpstr>
      <vt:lpstr>MapaResidual RP</vt:lpstr>
      <vt:lpstr>Valoración Probabilidad Impacto</vt:lpstr>
      <vt:lpstr>Solidez de los controles</vt:lpstr>
      <vt:lpstr>MATRIZ RIESGOS CORRUPCIÓN </vt:lpstr>
      <vt:lpstr>Mapa Inherente RC</vt:lpstr>
      <vt:lpstr>Mapa Residual RC</vt:lpstr>
      <vt:lpstr>Criterios</vt:lpstr>
      <vt:lpstr>CONTEXTO!Área_de_impresión</vt:lpstr>
      <vt:lpstr>'MATRIZ RIESGOS CORRUPCIÓN '!Área_de_impresión</vt:lpstr>
      <vt:lpstr>'MATRIZ RIESGOS PROCESO'!Área_de_impresión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 de Windows</cp:lastModifiedBy>
  <cp:lastPrinted>2019-11-01T17:13:38Z</cp:lastPrinted>
  <dcterms:created xsi:type="dcterms:W3CDTF">2013-05-09T21:35:12Z</dcterms:created>
  <dcterms:modified xsi:type="dcterms:W3CDTF">2020-10-13T19:35:28Z</dcterms:modified>
</cp:coreProperties>
</file>