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COINDES\Documents\Mis documentos\DOCUMENTOS CONTROL INTERNO\TRABAJO EN CASA\MATRICES RIESGOS ACTUAL\MATRIZ RIESGOS PROCESOS SEGUIMIENTO DICIEMBRE\"/>
    </mc:Choice>
  </mc:AlternateContent>
  <bookViews>
    <workbookView xWindow="0" yWindow="0" windowWidth="20490" windowHeight="7650" tabRatio="853" firstSheet="2" activeTab="6"/>
  </bookViews>
  <sheets>
    <sheet name="CONTEXTO" sheetId="26" r:id="rId1"/>
    <sheet name="MATRIZ RIESGOS PROCESO" sheetId="23" r:id="rId2"/>
    <sheet name="MapaInherente RP" sheetId="14" r:id="rId3"/>
    <sheet name="MapaResidual RP" sheetId="15" r:id="rId4"/>
    <sheet name="Valoración Probabilidad Impacto" sheetId="21" r:id="rId5"/>
    <sheet name="Solidez de los controles" sheetId="22" r:id="rId6"/>
    <sheet name="MATRIZ RIESGOS CORRUPCIÓN" sheetId="13" r:id="rId7"/>
    <sheet name="Mapa Inherente RC" sheetId="18" r:id="rId8"/>
    <sheet name="Mapa Residual RC" sheetId="19" r:id="rId9"/>
    <sheet name="Criterios" sheetId="16" r:id="rId10"/>
  </sheets>
  <definedNames>
    <definedName name="_xlnm._FilterDatabase" localSheetId="0" hidden="1">CONTEXTO!#REF!</definedName>
    <definedName name="_xlnm._FilterDatabase" localSheetId="6" hidden="1">'MATRIZ RIESGOS CORRUPCIÓN'!$C$5:$BX$11</definedName>
    <definedName name="_xlnm._FilterDatabase" localSheetId="1" hidden="1">'MATRIZ RIESGOS PROCESO'!$C$8:$AAI$8</definedName>
    <definedName name="_xlnm.Print_Area" localSheetId="0">CONTEXTO!$B$1:$H$30</definedName>
    <definedName name="_xlnm.Print_Area" localSheetId="6">'MATRIZ RIESGOS CORRUPCIÓN'!$B$1:$BX$11</definedName>
    <definedName name="_xlnm.Print_Area" localSheetId="1">'MATRIZ RIESGOS PROCESO'!$B$1:$BE$14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X10" i="13" l="1"/>
  <c r="BJ9" i="13"/>
  <c r="BB9" i="13"/>
  <c r="AX9" i="13"/>
  <c r="AN9" i="13"/>
  <c r="AK9" i="13"/>
  <c r="AL9" i="13" s="1"/>
  <c r="AE10" i="23" l="1"/>
  <c r="AE12" i="23"/>
  <c r="AI12" i="23"/>
  <c r="AI9" i="23"/>
  <c r="AQ12" i="23" l="1"/>
  <c r="U12" i="23" l="1"/>
  <c r="AQ9" i="23" l="1"/>
  <c r="U9" i="23"/>
  <c r="AE9" i="23" l="1"/>
</calcChain>
</file>

<file path=xl/comments1.xml><?xml version="1.0" encoding="utf-8"?>
<comments xmlns="http://schemas.openxmlformats.org/spreadsheetml/2006/main">
  <authors>
    <author>William Hernan Otalora Cabanzo</author>
    <author>-user</author>
    <author>tc={1CEF3F13-B189-4A14-8892-F3F6A6B833C9}</author>
    <author>tc={C7484A58-73E0-423A-ACD3-1BCFEE6837F3}</author>
    <author>tc={001F630B-26D4-4724-AF12-F97B4B52BD53}</author>
    <author>tc={D6218F41-4520-4553-9479-1A1E471E9C56}</author>
  </authors>
  <commentList>
    <comment ref="AR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V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W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E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F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G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AH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AI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AJ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AK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del listado, de acuerdo al tipo de riesgo, y al mayor impacto.
Puede consultar la hoja "Valoración Impacto" para seleccionardel listado de acuerdo si es de proceso o de seguridad digital.</t>
        </r>
      </text>
    </comment>
    <comment ref="S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 la escala de tipo de impacto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U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X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AM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AO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AP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A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AT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A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AZ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A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B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C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 que debe ser reportada en el </t>
        </r>
        <r>
          <rPr>
            <b/>
            <sz val="9"/>
            <color indexed="81"/>
            <rFont val="Tahoma"/>
            <family val="2"/>
          </rPr>
          <t>SIG</t>
        </r>
        <r>
          <rPr>
            <sz val="9"/>
            <color indexed="81"/>
            <rFont val="Tahoma"/>
            <family val="2"/>
          </rPr>
          <t xml:space="preserve"> en el</t>
        </r>
        <r>
          <rPr>
            <b/>
            <sz val="9"/>
            <color indexed="81"/>
            <rFont val="Tahoma"/>
            <family val="2"/>
          </rPr>
          <t xml:space="preserve"> "Menú Seguimiento"</t>
        </r>
      </text>
    </comment>
    <comment ref="BD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E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comments2.xml><?xml version="1.0" encoding="utf-8"?>
<comments xmlns="http://schemas.openxmlformats.org/spreadsheetml/2006/main">
  <authors>
    <author>William Hernan Otalora Cabanzo</author>
    <author>-user</author>
    <author>tc={92AB8CB5-D4F2-4D3F-A7FA-B54C641C01A1}</author>
    <author>tc={76BD5CC5-ADE1-457B-B7A3-6E41E0DBC1E2}</author>
    <author>tc={0D12757F-50E4-409D-B4D2-FFAC8EF06C20}</author>
    <author>tc={170EB625-6C30-447E-A190-BCF147BF0F18}</author>
  </authors>
  <commentList>
    <comment ref="BK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Identificar la acción que se va a realizar en caso de que el riesgo se materialice; ejemplos:
- Convocar en forma extraordinaria un comité Institucional de coordinación de control interno para analizar y aplicar medidas inmediatas que, dentro de la legalidad, permitan el reabastecimiento inmediato de bienes y servicios.
- Iniciar la investigación disciplinaria, fiscal o remitir a las instancias correspondientes para el proceso penal.
-  Iniciar proceso para que se haga efectiva la póliza contratada que permite mitigar el impacto del riesgo.</t>
        </r>
      </text>
    </comment>
    <comment ref="BL5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acuedo a la política de tratamiento del riesgo del MEN
</t>
        </r>
      </text>
    </comment>
    <comment ref="D6" authorId="1" shapeId="0">
      <text>
        <r>
          <rPr>
            <b/>
            <sz val="9"/>
            <color indexed="81"/>
            <rFont val="Tahoma"/>
            <family val="2"/>
          </rPr>
          <t>William Otalora:</t>
        </r>
        <r>
          <rPr>
            <sz val="9"/>
            <color indexed="81"/>
            <rFont val="Tahoma"/>
            <family val="2"/>
          </rPr>
          <t xml:space="preserve">
Registrar el objetivo del Proceso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Identifique las debilidades y amenazas (análisis de contexto) que son posibles causas del riesgo</t>
        </r>
      </text>
    </comment>
    <comment ref="F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con el contexto al cual pertenece la causa
</t>
        </r>
      </text>
    </comment>
    <comment ref="I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Applica para Riesgos de Seguridad Digital, Ejemplo:
- base de datos SIMAT
- Base de datos de nómina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Aplica para Riesgos de Seguiridad Digital, ejemplos:
- Modificación no autorizada
En función de esta se determinan la probabilidad y el impacto del riesgo, no sobre las vulnerabilidades 7 causas.</t>
        </r>
      </text>
    </comment>
    <comment ref="O6" authorId="1" shapeId="0">
      <text>
        <r>
          <rPr>
            <b/>
            <sz val="9"/>
            <color indexed="81"/>
            <rFont val="Tahoma"/>
            <family val="2"/>
          </rPr>
          <t>William Otálora: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Enuncie las consecuencias más importantes de la materialización del riesgo.
¿que pasa si se materializa el riesgo?</t>
        </r>
      </text>
    </comment>
    <comment ref="AO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Si el riesgo tiene más controlesl, adicionar lineas intermedias  para que se pueda hacer el promedio en la </t>
        </r>
        <r>
          <rPr>
            <b/>
            <sz val="9"/>
            <color indexed="81"/>
            <rFont val="Tahoma"/>
            <family val="2"/>
          </rPr>
          <t>valoración de los controles</t>
        </r>
        <r>
          <rPr>
            <sz val="9"/>
            <color indexed="81"/>
            <rFont val="Tahoma"/>
            <family val="2"/>
          </rPr>
          <t xml:space="preserve"> de forma automática  </t>
        </r>
      </text>
    </comment>
    <comment ref="AP7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Seleccionar
</t>
        </r>
      </text>
    </comment>
    <comment ref="AX7" authorId="2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 calcula automáticamente (suma) valor de las respuestas</t>
        </r>
      </text>
    </comment>
    <comment ref="AY7" authorId="3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valor del diseño está entre 96 y 100
Moderado = si el valor del diseño está entre 86 y 95
Débil = si el valor del diseño es menor a 85</t>
        </r>
      </text>
    </comment>
    <comment ref="AZ7" authorId="4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Seleccionar de acuerdo a:
Fuerte = si el control se ejecuta siempre
Moderado = si el control se ejecuta algunas veces
Débil = si el control no se ejecuta</t>
        </r>
      </text>
    </comment>
    <comment ref="BA7" authorId="5" shapeId="0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>
        </r>
      </text>
    </comment>
    <comment ref="BB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Dato automático.
Calcula el promedio para los controles</t>
        </r>
      </text>
    </comment>
    <comment ref="BC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la tabla en hoja "Solidez de los controles"  de acuerdo a la tabla de calificación de solidez de conjunto de cotroles de acuerdo al valor promedio obtenido de los controles en la columna anterior:
Fuerte si el promedio es 100
Moderado si el valor esta entre 50 y 99
Débil si el valor es menor a 50</t>
        </r>
      </text>
    </comment>
    <comment ref="BD7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si el control afecta la probabilidad, el impacto o ambos. 
Los controles preventivos, afectan la probabilidad directamente; algunos de ellos al detener el proceso indirectamente afectan el impacto. Las pólizas son una forma de control preventivo y afectan directamente el impacto si se materializa el riesgo.</t>
        </r>
      </text>
    </comment>
    <comment ref="P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Valorar de acuerdo a los criterios definidos en la hoja "Mapa Inherente" y  seleccionar del listado</t>
        </r>
      </text>
    </comment>
    <comment ref="Q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 el número de acuerdo al número de la probabilidad</t>
        </r>
      </text>
    </comment>
    <comment ref="R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Escriba 1   en cada una de las celdas
si la respuesta es afirmativa para cada una de las preguntas</t>
        </r>
      </text>
    </comment>
    <comment ref="AL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no es necesario modificarlo,.
Cambia automaticamente con las respuestas dadas a las 19
 preguntas.</t>
        </r>
      </text>
    </comment>
    <comment ref="AM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Seleccione de acuerdo al número del impacto</t>
        </r>
      </text>
    </comment>
    <comment ref="AN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</t>
        </r>
        <r>
          <rPr>
            <b/>
            <sz val="9"/>
            <color indexed="81"/>
            <rFont val="Tahoma"/>
            <family val="2"/>
          </rPr>
          <t xml:space="preserve"> automático</t>
        </r>
      </text>
    </comment>
    <comment ref="AQ8" authorId="0" shapeId="0">
      <text>
        <r>
          <rPr>
            <b/>
            <sz val="8"/>
            <color indexed="81"/>
            <rFont val="Tahoma"/>
            <family val="2"/>
          </rPr>
          <t>William Otalora:</t>
        </r>
        <r>
          <rPr>
            <sz val="8"/>
            <color indexed="81"/>
            <rFont val="Tahoma"/>
            <family val="2"/>
          </rPr>
          <t xml:space="preserve">
A</t>
        </r>
        <r>
          <rPr>
            <sz val="9"/>
            <color indexed="81"/>
            <rFont val="Tahoma"/>
            <family val="2"/>
          </rPr>
          <t>signe este valor de acuerdo a la respuesta</t>
        </r>
      </text>
    </comment>
    <comment ref="BF8" authorId="0" shapeId="0">
      <text>
        <r>
          <rPr>
            <b/>
            <sz val="8"/>
            <color indexed="81"/>
            <rFont val="Tahoma"/>
            <family val="2"/>
          </rPr>
          <t>William Hernan Otalora Cabanzo:</t>
        </r>
        <r>
          <rPr>
            <sz val="8"/>
            <color indexed="81"/>
            <rFont val="Tahoma"/>
            <family val="2"/>
          </rPr>
          <t xml:space="preserve">
Seleccionar de acuerdo a la nueva ubicación del riesgo (Residual) teniendo en cuenta el desplazamiento de acuerdo a la  aplicación de la tabla de desplazamiento en la valoración del riesgo despues de controles. Ver hoja "Solides de Controles"</t>
        </r>
      </text>
    </comment>
    <comment ref="BG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 la probabilidad</t>
        </r>
      </text>
    </comment>
    <comment ref="BH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Seleccionar de acuerdo a la nueva ubicación del riesgo (Residual) teniendo en cuenta el desplazamiento de acuerdo a la valoración de controles</t>
        </r>
      </text>
    </comment>
    <comment ref="BI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Seleccionar de acuerdo al número del impacto</t>
        </r>
      </text>
    </comment>
    <comment ref="BJ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Resultado es automático
</t>
        </r>
      </text>
    </comment>
    <comment ref="BM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Definir fechas inicial y final de la actividad</t>
        </r>
      </text>
    </comment>
    <comment ref="BO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Identificadar las acciones que se van a desarrollar respecto a los controles, de acuerdo con la politica de trátamiento del riesgo seleccionada; ejemplos de acciones:
- Implementar nuevos controles en el proceso
- Implementar Software
- Implementar listas de chequeo
- Contratar polizas de seguro
- Capacitar al personal 
Las acciones estan relacionadas con las causas del riesgo y las estrategias que se pueden derivar del análisis DOFA, ejemplo:
Causa (debilidad): Desactualización de la base de datos de contratación.
Acción (estrategia): D2O1: Adquirir software para mantener actualizada la base de datos de proveedores y el registro de contrataciones. </t>
        </r>
      </text>
    </comment>
    <comment ref="BS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Evidencia de la acción:
</t>
        </r>
        <r>
          <rPr>
            <sz val="8"/>
            <color indexed="81"/>
            <rFont val="Tahoma"/>
            <family val="2"/>
          </rPr>
          <t>- Ficha del procedimiento actualizada en el SIG y comunicada a los responsables del proceso
- Software implementado
- Formato diseñado e implementado
- Capacitación realizada a los responsables del proceso (listas de asistencia)
entre otros.</t>
        </r>
      </text>
    </comment>
    <comment ref="BT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Eficacia:
Indice de cumplimiento de actividades (cumplidas/ programadas) x 100
Efectividad:
Efectividad del plan de manejo de riesos
((# de casos de desabastecimiento presentados periodo actual - # de casos de desabastecimiento presentados periodo anterior) / # de casos de desabastecimiento presentados periodo anterior) x 100</t>
        </r>
      </text>
    </comment>
    <comment ref="BU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Fecha en que se va a hacer el monitoreo y revisión por parte de los lideres de proceso con el apoyo del profesional SDO</t>
        </r>
      </text>
    </comment>
    <comment ref="BV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Acción de verificación, monitoreo y revisión
información</t>
        </r>
      </text>
    </comment>
    <comment ref="BW8" authorId="0" shapeId="0">
      <text>
        <r>
          <rPr>
            <b/>
            <sz val="9"/>
            <color indexed="81"/>
            <rFont val="Tahoma"/>
            <family val="2"/>
          </rPr>
          <t>William Hernan Otalora Cabanzo:</t>
        </r>
        <r>
          <rPr>
            <sz val="9"/>
            <color indexed="81"/>
            <rFont val="Tahoma"/>
            <family val="2"/>
          </rPr>
          <t xml:space="preserve">
El responsable del monitoreo es el líder del proceso (cargo), reporta en el SIG</t>
        </r>
      </text>
    </comment>
    <comment ref="BX8" authorId="0" shapeId="0">
      <text>
        <r>
          <rPr>
            <b/>
            <sz val="9"/>
            <color indexed="81"/>
            <rFont val="Tahoma"/>
            <family val="2"/>
          </rPr>
          <t>William Cabanzo:</t>
        </r>
        <r>
          <rPr>
            <sz val="9"/>
            <color indexed="81"/>
            <rFont val="Tahoma"/>
            <family val="2"/>
          </rPr>
          <t xml:space="preserve">
Está relacionada con el cumplimiento de las acciones asociadas al control que fueron establecidas.
Nivel de cumplimiento.
Ej: Número de fichas del proceso revisadas y ajustadas / Número de fichas del proceso.
Ej: porcentaje de cumplimiento de la acción implementar software.</t>
        </r>
      </text>
    </comment>
  </commentList>
</comments>
</file>

<file path=xl/sharedStrings.xml><?xml version="1.0" encoding="utf-8"?>
<sst xmlns="http://schemas.openxmlformats.org/spreadsheetml/2006/main" count="722" uniqueCount="419">
  <si>
    <t>Tipo de Impacto</t>
  </si>
  <si>
    <t>Bajo</t>
  </si>
  <si>
    <t>Alto</t>
  </si>
  <si>
    <t>No.</t>
  </si>
  <si>
    <t>Moderado</t>
  </si>
  <si>
    <t>ASESORÓ:</t>
  </si>
  <si>
    <t>Preventivo</t>
  </si>
  <si>
    <t>No</t>
  </si>
  <si>
    <t>Si</t>
  </si>
  <si>
    <t>Estratégico</t>
  </si>
  <si>
    <t>Operativo</t>
  </si>
  <si>
    <t>Consecuencias</t>
  </si>
  <si>
    <t>Probabilidad</t>
  </si>
  <si>
    <t>Impacto</t>
  </si>
  <si>
    <t>tipo de riesgo</t>
  </si>
  <si>
    <t>Cumplimiento</t>
  </si>
  <si>
    <t>Financiero</t>
  </si>
  <si>
    <t>Tecnológico</t>
  </si>
  <si>
    <t>factor de riesgo externo</t>
  </si>
  <si>
    <t>Político</t>
  </si>
  <si>
    <t>Ambiental</t>
  </si>
  <si>
    <t>factor de riesgo interno</t>
  </si>
  <si>
    <t>probabilidad</t>
  </si>
  <si>
    <t>impacto</t>
  </si>
  <si>
    <t>Probable</t>
  </si>
  <si>
    <t>Casi seguro</t>
  </si>
  <si>
    <t>Posible</t>
  </si>
  <si>
    <t>Improbable</t>
  </si>
  <si>
    <t>Catastrófico</t>
  </si>
  <si>
    <t>Mayor</t>
  </si>
  <si>
    <t>Menor</t>
  </si>
  <si>
    <t>riesgo inherente</t>
  </si>
  <si>
    <t xml:space="preserve">Extremo </t>
  </si>
  <si>
    <t>tipo de control</t>
  </si>
  <si>
    <t>Detectivo</t>
  </si>
  <si>
    <t>Extremo</t>
  </si>
  <si>
    <t>política de manejo</t>
  </si>
  <si>
    <t>Aceptar el riesgo</t>
  </si>
  <si>
    <t>requiere plan de mejoramiento</t>
  </si>
  <si>
    <t>Evitar el riesgo</t>
  </si>
  <si>
    <t>N.A.</t>
  </si>
  <si>
    <t>IMPACTO</t>
  </si>
  <si>
    <t>PROBABILIDAD</t>
  </si>
  <si>
    <t>Mapa de Riesgo Inherente</t>
  </si>
  <si>
    <t>Mapa de Riesgo Residual</t>
  </si>
  <si>
    <t>Seguridad y Salud en el Trabajo</t>
  </si>
  <si>
    <t>Proceso</t>
  </si>
  <si>
    <t>Objetivo</t>
  </si>
  <si>
    <t>Riesgo</t>
  </si>
  <si>
    <t>Análisis del Riesgo</t>
  </si>
  <si>
    <t>RIESGO INHERENTE</t>
  </si>
  <si>
    <t>Controles Existentes</t>
  </si>
  <si>
    <t>Tipo de Control</t>
  </si>
  <si>
    <t>RIESGO RESIDUAL</t>
  </si>
  <si>
    <t xml:space="preserve">Acciones Asociadas a los Controles </t>
  </si>
  <si>
    <t>¿Afectar al grupo de funcionarios del proceso?</t>
  </si>
  <si>
    <t>¿Afectar el cumplimiento de metas y objetivos de la dependencia?</t>
  </si>
  <si>
    <t>¿Afectar el cumplimiento de misión de la Entidad?</t>
  </si>
  <si>
    <t>¿Afectar el cumplimiento de la misión del sector al que pertenece la Entidad?</t>
  </si>
  <si>
    <t>¿Generar pérdida de confianza de la Entidad, afectando su reputación?</t>
  </si>
  <si>
    <t>¿Generar pérdida de recursos económicos?</t>
  </si>
  <si>
    <t>¿Afectar la generación de los productos o la prestación de servicios?</t>
  </si>
  <si>
    <t>¿Dar lugar al detrimento de calidad de vida de la comunidad por la pérdida
del bien o servicios o los recursos públicos?</t>
  </si>
  <si>
    <t>¿Generar pérdida de información de la Entidad?</t>
  </si>
  <si>
    <t>¿Generar intervención de los órganos de control, de la Fiscalía, u otro ente?</t>
  </si>
  <si>
    <t>¿Dar lugar a procesos sancionatorios?</t>
  </si>
  <si>
    <t>¿Dar lugar a procesos disciplinarios?</t>
  </si>
  <si>
    <t>¿Dar lugar a procesos fiscales?</t>
  </si>
  <si>
    <t>¿Dar lugar a procesos penales?</t>
  </si>
  <si>
    <t>¿Generar pérdida de credibilidad del sector?</t>
  </si>
  <si>
    <t>¿Ocasionar lesiones físicas o pérdida de vidas humanas?</t>
  </si>
  <si>
    <t>¿Afectar la imagen regional?</t>
  </si>
  <si>
    <t>¿Afectar la imagen nacional?</t>
  </si>
  <si>
    <t>Total</t>
  </si>
  <si>
    <t>Zona de Riesgo</t>
  </si>
  <si>
    <t>Acciones</t>
  </si>
  <si>
    <t>Fecha</t>
  </si>
  <si>
    <t>Indicador</t>
  </si>
  <si>
    <t>IDENTIFICACIÓN DEL RIESGO</t>
  </si>
  <si>
    <t>VALORACIÓN DEL RIESGO</t>
  </si>
  <si>
    <t xml:space="preserve">Política de Manejo del Riesgo
</t>
  </si>
  <si>
    <t xml:space="preserve"> Descripción</t>
  </si>
  <si>
    <t>Tipo</t>
  </si>
  <si>
    <t>Calificación Probabilidad</t>
  </si>
  <si>
    <t>Calificación Impacto</t>
  </si>
  <si>
    <t>Nueva calificación de Probabilidad</t>
  </si>
  <si>
    <t>Nueva calificación de Impacto</t>
  </si>
  <si>
    <t>3. Posible</t>
  </si>
  <si>
    <t>4. Mayor</t>
  </si>
  <si>
    <t>2. Improbable</t>
  </si>
  <si>
    <t>Casi seguro
5</t>
  </si>
  <si>
    <t>Probable
4</t>
  </si>
  <si>
    <t>Posible
3</t>
  </si>
  <si>
    <t>R1</t>
  </si>
  <si>
    <t>Improbable
2</t>
  </si>
  <si>
    <t>R2</t>
  </si>
  <si>
    <t>1
Insignificante</t>
  </si>
  <si>
    <t>calificacion probabilidad</t>
  </si>
  <si>
    <t>calificacion Impacto</t>
  </si>
  <si>
    <t>Tipo de impacto</t>
  </si>
  <si>
    <t>5. Casi seguro</t>
  </si>
  <si>
    <t>5. Catastrófico</t>
  </si>
  <si>
    <t>4. Probable</t>
  </si>
  <si>
    <t>3. Moderado</t>
  </si>
  <si>
    <t>2. Menor</t>
  </si>
  <si>
    <t>1. Insignificante</t>
  </si>
  <si>
    <t>Fecha Inicial</t>
  </si>
  <si>
    <t>Fecha final</t>
  </si>
  <si>
    <t>Meta</t>
  </si>
  <si>
    <t>Unidad Medida</t>
  </si>
  <si>
    <t>Plan de Contingencia
Frente a la Materialización del Riesgo</t>
  </si>
  <si>
    <t>Corrupción</t>
  </si>
  <si>
    <t>Causas / Vulnerabilidades</t>
  </si>
  <si>
    <t>El control ayuda a disminuir (directa / indirectamente)</t>
  </si>
  <si>
    <t>Directamenta</t>
  </si>
  <si>
    <t>Indirectamenta</t>
  </si>
  <si>
    <t>Directamente</t>
  </si>
  <si>
    <t>Indirectamente</t>
  </si>
  <si>
    <t>No disminuye</t>
  </si>
  <si>
    <t>Reducir el riesgo</t>
  </si>
  <si>
    <t>Compartir el riesgo</t>
  </si>
  <si>
    <t>Activo
(Seguridad Digital)</t>
  </si>
  <si>
    <t>Amenaza
(Seguridad Digital)</t>
  </si>
  <si>
    <t>Gerencial</t>
  </si>
  <si>
    <t>Imagen / Reputacional</t>
  </si>
  <si>
    <t>Seguridad Digital</t>
  </si>
  <si>
    <t>15  oportuna</t>
  </si>
  <si>
    <t>15 adecuado</t>
  </si>
  <si>
    <t>15 asignado</t>
  </si>
  <si>
    <t>15 confiable</t>
  </si>
  <si>
    <t>15 se investiga y resuelve</t>
  </si>
  <si>
    <t>10 completa
5 incompleta</t>
  </si>
  <si>
    <t>Actividad</t>
  </si>
  <si>
    <t>Soporte / Registro</t>
  </si>
  <si>
    <t>Económico y Financiero</t>
  </si>
  <si>
    <t>Social y Cultural</t>
  </si>
  <si>
    <t>Legal y Reglamentario</t>
  </si>
  <si>
    <t>Personal</t>
  </si>
  <si>
    <t>Financieros</t>
  </si>
  <si>
    <t>Procesos</t>
  </si>
  <si>
    <t>Estratégicos</t>
  </si>
  <si>
    <t>Tecnología</t>
  </si>
  <si>
    <t>Comunicación Interna</t>
  </si>
  <si>
    <t>Contexto del Proceso</t>
  </si>
  <si>
    <t>Contexto de proceso</t>
  </si>
  <si>
    <t>Contexto
Externo</t>
  </si>
  <si>
    <t>Contexto
Interno</t>
  </si>
  <si>
    <t>Diseño del proceso</t>
  </si>
  <si>
    <t>Interacciones con otros procesos</t>
  </si>
  <si>
    <t>Transversalidad</t>
  </si>
  <si>
    <t>Procedimientos asociados</t>
  </si>
  <si>
    <t>Responsables del proceso</t>
  </si>
  <si>
    <t>Comunicación entre procesos</t>
  </si>
  <si>
    <t>Activos de seguridad digital del proceso</t>
  </si>
  <si>
    <t>Establecimiento del Contexto</t>
  </si>
  <si>
    <t>Evaluación  del Riesgo</t>
  </si>
  <si>
    <t>1. Rara vez</t>
  </si>
  <si>
    <t>4. Incumplimiento en las metas y objetivos institucionales afectando el cumplimiento en las metas de gobierno.</t>
  </si>
  <si>
    <t>5. Credibilidad o imagen / Imagen institucional afectada en el orden nacional o regional por actos o hechos de corrupción comprobados.</t>
  </si>
  <si>
    <t>4. Credibilidad o imagen / Imagen institucional afectada en el orden nacional o regional por incumplimientos en la prestación del servicio a los usuarios o ciudadanos.</t>
  </si>
  <si>
    <t>3. Credibilidad o imagen / Imagen institucional afectada en el orden nacional o regional por retrasos en la prestación del servicio a los usuarios o ciudadanos.</t>
  </si>
  <si>
    <t>2. Credibilidad o imagen / Imagen institucional afectada localmente por retrasos en la prestación del servicio a los usuarios o ciudadanos</t>
  </si>
  <si>
    <t>1. Credibilidad o imagen / No se afecta la imagen institucional de forma significativa.</t>
  </si>
  <si>
    <t>5. Legal / Intervención por parte de un ente de control u otro ente regulador.</t>
  </si>
  <si>
    <t>3. Legal / Investigaciones penales, fiscales o disciplinarias.</t>
  </si>
  <si>
    <t>2. Legal / Reclamaciones o quejas de los usuarios, que implican investigaciones internas disciplinarias.</t>
  </si>
  <si>
    <t>5. Operativo / Interrupción de las operaciones de la entidad por más de cinco (5) días.</t>
  </si>
  <si>
    <t>4. Operativo / Interrupción de las operaciones de la entidad por más de dos (2) días.</t>
  </si>
  <si>
    <t>3. Operativo / Interrupción de las operaciones de la entidad por un (1) día.</t>
  </si>
  <si>
    <t>2. Operativo / Interrupción de las operaciones de la entidad por algunas horas.</t>
  </si>
  <si>
    <t>1. Operativo / No hay interrupción de las operaciones de la entidad.</t>
  </si>
  <si>
    <t>4. Legal / Sanción por parte del ente de control u otro ente regulador.</t>
  </si>
  <si>
    <t xml:space="preserve">1. Legal / No se generan sanciones económicas o administrativas. </t>
  </si>
  <si>
    <t>5. Ambientales/Alteraciones catastróficas en el ambiente</t>
  </si>
  <si>
    <t xml:space="preserve">4. Ambientales/Alteraciones significativas o sanciones </t>
  </si>
  <si>
    <t>3. Ambientales/Alteraciones importante o quejas de la comunidad</t>
  </si>
  <si>
    <t>2. Ambientales/Cambios leves en el ambiente</t>
  </si>
  <si>
    <t>1. Ambientales/No genera consecuencias</t>
  </si>
  <si>
    <t>5. Seguridad y Salud en el Trabajo/Una o más fatalidades</t>
  </si>
  <si>
    <t>4. Seguridad y Salud en el Trabajo/Incapacidad total, permanente</t>
  </si>
  <si>
    <t>3. Seguridad y Salud en el Trabajo/Incapacidad parcial, permanente   &gt; a 10 días</t>
  </si>
  <si>
    <t>2. Seguridad y Salud en el Trabajo/Incapacidad temporal entre 1 y 10 días</t>
  </si>
  <si>
    <t>1. Seguridad y Salud en el Trabajo/Lesión leve o menor</t>
  </si>
  <si>
    <t>5. Disponibilidad Información / Pérdida de información crítica para la entidad que no se puede recuperar.</t>
  </si>
  <si>
    <t>4. Disponibilidad Información / Pérdida de información crítica que puede ser recuperada de forma parcial o incompleta.</t>
  </si>
  <si>
    <t>3. Disponibilidad Información / Inoportunidad en la información, ocasionando retrasos en la atención a los usuarios.</t>
  </si>
  <si>
    <t>2. Disponibilidad Información / Menor</t>
  </si>
  <si>
    <t>1. Disponibilidad Información / Insignificante</t>
  </si>
  <si>
    <t>5. Confidencialidad de información/Catastrófico</t>
  </si>
  <si>
    <t>4. Confidencialidad de información/Mayor</t>
  </si>
  <si>
    <t>3. Confidencialidad de información/Moderado</t>
  </si>
  <si>
    <t>2. Confidencialidad de información/Menor</t>
  </si>
  <si>
    <t>1. Confidencialidad de información/Insignificante</t>
  </si>
  <si>
    <t>5. Integridad Información/Catastrófico</t>
  </si>
  <si>
    <t>4. Integridad Información/Mayor</t>
  </si>
  <si>
    <t>3. Integridad Información/Moderado</t>
  </si>
  <si>
    <t>2. Integridad Información/Menor</t>
  </si>
  <si>
    <t>1. Integridad Información/Insignificante</t>
  </si>
  <si>
    <t>5. Incumplimiento en las metas y objetivos institucionales afectando de forma grave la ejecución presupuestal.</t>
  </si>
  <si>
    <t>NIVEL</t>
  </si>
  <si>
    <t xml:space="preserve"> - Interrupción de las operaciones de la entidad por más de cinco (5) días.
- Intervención por parte de un ente de control u otro ente regulador.
- Pérdida de información crítica para la entidad que no se puede recuperar.
- Incumplimiento en las metas y objetivos institucionales afectando de forma grave la ejecución presupuestal.
- Imagen institucional afectada en el orden nacional o regional por actos o hechos de corrupción comprobados.</t>
  </si>
  <si>
    <t xml:space="preserve"> - Interrupción de las operaciones de la entidad por un (1) día.
- Reclamaciones o quejas de los usuarios que podrían implicar una denuncia ante los entes reguladores o una demanda de largo alcance para la entidad.
- Inoportunidad en la información, ocasionando retrasos en la atención a los usuarios.
- Reproceso de actividades y aumento de carga operativa.
- Imagen institucional afectada en el orden nacional o regional por retrasos en la prestación del servicio a los usuarios o ciudadanos.
- Investigaciones penales, fiscales o disciplinarias.</t>
  </si>
  <si>
    <t>IMPACTO CUANTITATIVO</t>
  </si>
  <si>
    <t>IMPACTO CUALITATIVO</t>
  </si>
  <si>
    <t xml:space="preserve"> - Impacto que afecte la ejecución presupuestal en un valor ≥50%.
- Pérdida de cobertura en la prestación de los servicios de la entidad ≥50%.
- Pago de indemnizaciones a terceros por acciones legales que pueden afectar el presupuesto total de la entidad en un valor ≥50%.
- Pago de sanciones económicas por incumplimiento en la normatividad aplicable ante un ente regulador, las cuales afectan en un valor ≥50% del presupuesto general de la entidad.</t>
  </si>
  <si>
    <t xml:space="preserve"> - Impacto que afecte la ejecución presupuestal en un valor ≥20%.
- Pérdida de cobertura en la prestación de los servicios de la entidad ≥20%.
- Pago de indemnizaciones a terceros por acciones legales que pueden afectar el presupuesto total de la entidad en un valor ≥20%.
- Pago de sanciones económicas por incumplimiento en la normatividad aplicable ante un ente regulador, las cuales afectan en un valor ≥20% del presupuesto general de la entidad.</t>
  </si>
  <si>
    <t xml:space="preserve"> - Interrupción de las operaciones de la entidad por más de dos (2) días.
- Pérdida de información crítica que puede ser recuperada de forma parcial o incompleta.
- Sanción por parte del ente de control u otro ente regulador.
- Incumplimiento en las metas y objetivos institucionales afectando el cumplimiento en las metas de gobierno.
- Imagen institucional afectada en el orden nacional o regional por incumplimientos en la prestación</t>
  </si>
  <si>
    <t xml:space="preserve"> - Impacto que afecte la ejecución presupuestal en un valor ≥5%.
- Pérdida de cobertura en la prestación de los servicios de la entidad ≥10%.
- Pago de indemnizaciones a terceros por acciones legales que pueden afectar el presupuesto
total de la entidad en un valor ≥5%.
- Pago de sanciones económicas por incumplimiento en la normatividad aplicable ante un ente regulador, las cuales afectan en un valor ≥5% del presupuesto general de la entidad.</t>
  </si>
  <si>
    <t xml:space="preserve"> - Interrupción de las operaciones de la entidad por algunas horas.
- Reclamaciones o quejas de los usuarios, que implican investigaciones internas disciplinarias.
- Imagen institucional afectada localmente por retrasos en la prestación del servicio a los usuarios o ciudadanos.</t>
  </si>
  <si>
    <t xml:space="preserve"> - Impacto que afecte la ejecución presupuestal en un valor ≥1%.
 - Pérdida de cobertura en la prestación de los servicios de la entidad ≥5%.
- Pago de indemnizaciones a terceros por acciones legales que pueden afectar el presupuesto total de la entidad en un valor ≥1%.
- Pago de sanciones económicas por incumplimiento en la normatividad aplicable ante un ente regulador, las cuales afectan en un valor ≥1% del presupuesto general de la entidad.</t>
  </si>
  <si>
    <t xml:space="preserve"> - No hay interrupción de las operaciones de la entidad.
- No se generan sanciones económicas o administrativas.
- No se afecta la imagen institucional de forma significativa.</t>
  </si>
  <si>
    <t xml:space="preserve"> - Impacto que afecte la ejecución presupuestal en un valor ≥0,5%.
- Pérdida de cobertura en la prestación de los servicios de la entidad ≥1%.
- Pago de indemnizaciones a terceros por acciones legales que pueden afectar el presupuesto
total de la entidad en un valor ≥0,5%.
- Pago de sanciones económicas por incumplimiento en la normatividad aplicable ante un ente regulador, las cuales afectan en un valor ≥0,5% del presupuesto general de la entidad.</t>
  </si>
  <si>
    <t>Criterios para calificar el impacto – Riesgos de Gestión</t>
  </si>
  <si>
    <t>¿Existe un responsable asignado a la ejecución
del control?</t>
  </si>
  <si>
    <t>¿El responsable tiene la autoridad y adecuada
segregación de funciones en la ejecución
del control?</t>
  </si>
  <si>
    <t>¿La oportunidad en que se ejecuta el control
ayuda a prevenir la mitigación del riesgo o a
detectar la materialización del riesgo de manera
oportuna?</t>
  </si>
  <si>
    <t>¿Las actividades que se desarrollan en el
control realmente buscan por si sola prevenir
o detectar las causas que pueden dar origen
al riesgo?</t>
  </si>
  <si>
    <t>¿La fuente de información que se utiliza en el
desarrollo del control es información confiable
que permita mitigar el riesgo?</t>
  </si>
  <si>
    <t>¿Se deja evidencia o rastro de la ejecución del
control que permita a cualquier tercero con la
evidencia llegar a la misma conclusión?</t>
  </si>
  <si>
    <t>¿Las observaciones, desviaciones o diferencias
identificadas como resultados de la
ejecución del control son investigadas y resueltas
de manera oportuna?</t>
  </si>
  <si>
    <t>15 prevenir 
10  detectar</t>
  </si>
  <si>
    <t>DESCRIPTOR</t>
  </si>
  <si>
    <t>DESCRIPCIÓN</t>
  </si>
  <si>
    <t>FRECUENCIA</t>
  </si>
  <si>
    <t>CALIFICACION DE LA PROBABILIDAD</t>
  </si>
  <si>
    <t>Rara vez</t>
  </si>
  <si>
    <t xml:space="preserve">• Es viable que el evento ocurra en la mayoría de las circunstancias
</t>
  </si>
  <si>
    <t>• Se espera que el evento ocurra en la mayoría de las circunstancias.</t>
  </si>
  <si>
    <t xml:space="preserve">• El evento podrá ocurrir en algún momento.
</t>
  </si>
  <si>
    <t>• El evento puede ocurrir en algún momento.</t>
  </si>
  <si>
    <t>• El evento puede ocurrir sólo en circunstancias excepcionales (poco comunes o anormales)</t>
  </si>
  <si>
    <t>Almenos 1 vez en el último año.</t>
  </si>
  <si>
    <t>Más de 1 vez al año.</t>
  </si>
  <si>
    <t>Almenos 1 vez en los últimos 5 años.</t>
  </si>
  <si>
    <t>Almenos 1 vez en los últimos 2 años.</t>
  </si>
  <si>
    <t>No se ha presentado en los últimos 5 años.</t>
  </si>
  <si>
    <t>CATASTRÓFICO
5</t>
  </si>
  <si>
    <t>MAYOR
4</t>
  </si>
  <si>
    <t>MODERADO
3</t>
  </si>
  <si>
    <t>MENOR
2</t>
  </si>
  <si>
    <t>INSIGNIFICANTE
1</t>
  </si>
  <si>
    <t>Criterios para calificar el impacto – Riesgos de Seguridad Digital</t>
  </si>
  <si>
    <t>Afectación ≥X% de la población. 
Afectación ≥X% del presupuesto anual de la entidad. 
Afectación muy grave del medio ambiente que requiere de ≥X años de recuperación.</t>
  </si>
  <si>
    <t>Afectación muy grave de la integridad de la información debido al interés particular de los empleados y terceros. 
Afectación muy grave de la disponibilidad de la información debido al interés particular de los empleados y terceros. 
Afectación muy grave de la confidencialidad de la información debido al interés particular de los empleados y terceros.</t>
  </si>
  <si>
    <t>Afectación ≥X% de la población. 
Afectación ≥X% del presupuesto anual de la entidad. 
Afectación importante del medio ambiente que requiere de ≥X meses de recuperación.</t>
  </si>
  <si>
    <t>Afectación grave de la integridad de la información debido al interés particular de los empleados y terceros. 
Afectación grave de la disponibilidad de la información debido al interés particular de los empleados y terceros. 
Afectación grave de la confidencialidad de la información debido al interés particular de los empleados y terceros.</t>
  </si>
  <si>
    <t>Afectación ≥X% de la población. 
Afectación ≥X% del presupuesto anual de la entidad. 
Afectación leve del medio ambiente requiere de ≥X semanas de recuperación.</t>
  </si>
  <si>
    <t>Afectación moderada de la integridad de la información debido al interés particular de los empleados y terceros. 
Afectación moderada de la disponibilidad de la información debido al interés particular de los empleados y terceros. 
Afectación moderada de la confidencialidad de la información debido al interés particular de los empleados y terceros.</t>
  </si>
  <si>
    <t>Afectación ≥X% de la población. 
Afectación ≥X% del presupuesto anual de la entidad. 
Afectación leve del medio ambiente requiere de ≥X días de recuperación.</t>
  </si>
  <si>
    <t>Afectación leve de la integridad. 
Afectación leve de la disponibilidad. 
Afectación leve de la confidencialidad.</t>
  </si>
  <si>
    <t>Afectación ≥X% de la población. 
Afectación ≥X% del presupuesto anual de la entidad. 
No hay afectación medioambiental.</t>
  </si>
  <si>
    <t>Sin afectación de la integridad. 
Sin afectación de la disponibilidad. 
Sin afectación de la confidencialidad.</t>
  </si>
  <si>
    <t>RANGO DE CALIFICACIÓN</t>
  </si>
  <si>
    <t>Evaluación del Diseño del Control</t>
  </si>
  <si>
    <t>RESULTADO -
PESO EN LA EVALUACIÓN DEL DISEÑO DEL CONTROL</t>
  </si>
  <si>
    <t>Fuerte</t>
  </si>
  <si>
    <t>Debil</t>
  </si>
  <si>
    <t>Calificación entre 96 y 100</t>
  </si>
  <si>
    <t>Calificación entre 86 y 95</t>
  </si>
  <si>
    <t>Calificación entre 0 y 85</t>
  </si>
  <si>
    <t>Evaluación de la Ejecución del Control</t>
  </si>
  <si>
    <t>RESULTADO -
PESO EN LA EJECUCIÓN DEL CONTROL</t>
  </si>
  <si>
    <t>El control se ejecuta de manera consistente por parte del responsable</t>
  </si>
  <si>
    <t>El control se ejecuta algunas veces por parte del responsable</t>
  </si>
  <si>
    <t>El control no se ejecuta por parte del responsable</t>
  </si>
  <si>
    <t>Calificación de la Solidez del Conjunto de Controles</t>
  </si>
  <si>
    <t>El promedio de la solidez individual de cada control al sumarlos y ponderarlos es igual a 100</t>
  </si>
  <si>
    <t>El promedio de la solidez individual de cada control al sumarlos y ponderarlos está entre 50 y 99.</t>
  </si>
  <si>
    <t>El promedio de la solidez individual de cada control al sumarlos y ponderarlos es  menor a 50.</t>
  </si>
  <si>
    <t>RESULTADO -
EVALUACIÓN DE LA SOLIDEZ DEL CONJUNTO DE CONTROLES</t>
  </si>
  <si>
    <t>SOLIDEZ DEL CONJUNTO DE LOS CONTROLES</t>
  </si>
  <si>
    <t>CONTROLES AYUDAN A DISMINUIR LA PROBABILIDAD</t>
  </si>
  <si>
    <t>CONTROLES AYUDAN A DISMINUIR IMPACTO</t>
  </si>
  <si>
    <t># COLUMNAS EN LA MATRIZ DE RIESGO QUE SE DESPLAZA EN EL EJE DE LA PROBABILIDAD</t>
  </si>
  <si>
    <t># COLUMNAS EN LA MATRIZ DE RIESGO QUE SE DESPLAZA EN EL EJE DE IMPACTO</t>
  </si>
  <si>
    <t xml:space="preserve"> Posibles desplazamientos de la probabilidad y del impacto de los riesgos / Identificación Riesgos Residual</t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</si>
  <si>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Si la solidez del conjunto de los
controles es débil, este no disminuirá
ningún cuadrante de impacto o probabilidad asociado al riesgo.</t>
    </r>
  </si>
  <si>
    <r>
      <rPr>
        <b/>
        <sz val="11"/>
        <color theme="1"/>
        <rFont val="Calibri"/>
        <family val="2"/>
        <scheme val="minor"/>
      </rPr>
      <t>I M P O R TA N T E</t>
    </r>
    <r>
      <rPr>
        <sz val="11"/>
        <color theme="1"/>
        <rFont val="Calibri"/>
        <family val="2"/>
        <scheme val="minor"/>
      </rPr>
      <t xml:space="preserve">
Tratándose de riesgos de corrupción
únicamente hay disminución de probabilidad.
Es decir, para el impacto no opera el desplazamiento.</t>
    </r>
  </si>
  <si>
    <t>Responsable / Actividad</t>
  </si>
  <si>
    <t>Responsable / Monitoreo</t>
  </si>
  <si>
    <t>PLANES DE TRATAMIENTO
(Líderes de Proceso)</t>
  </si>
  <si>
    <t>Monitoreo</t>
  </si>
  <si>
    <t>¿Generar daño ambiental?</t>
  </si>
  <si>
    <t xml:space="preserve">
Insignificante</t>
  </si>
  <si>
    <t>Rara vez
1</t>
  </si>
  <si>
    <t>Peso del Diseño de cada control</t>
  </si>
  <si>
    <t>Peso de la ejecución de cada control</t>
  </si>
  <si>
    <t>Fuerte:</t>
  </si>
  <si>
    <t>calificación</t>
  </si>
  <si>
    <t>entre 96 y 100</t>
  </si>
  <si>
    <t>fuerte (siempre se ejecuta)</t>
  </si>
  <si>
    <t>fuerte + fuerte = fuerte</t>
  </si>
  <si>
    <t xml:space="preserve">moderado (algunas veces) </t>
  </si>
  <si>
    <t>fuerte + moderado = moderado</t>
  </si>
  <si>
    <t xml:space="preserve">débil (no se ejecuta) </t>
  </si>
  <si>
    <t xml:space="preserve">fuerte + débil = débil </t>
  </si>
  <si>
    <t>Moderado:</t>
  </si>
  <si>
    <t>entre 86 y 95</t>
  </si>
  <si>
    <t xml:space="preserve">fuerte (siempre se ejecuta) </t>
  </si>
  <si>
    <t>moderado + fuerte = moderado</t>
  </si>
  <si>
    <t>moderado + moderado = moderado</t>
  </si>
  <si>
    <t xml:space="preserve">moderado + débil = débil </t>
  </si>
  <si>
    <t>Débil:</t>
  </si>
  <si>
    <t>calificación entre</t>
  </si>
  <si>
    <t>0 y 85</t>
  </si>
  <si>
    <t xml:space="preserve">débil + fuerte = débil </t>
  </si>
  <si>
    <t>débil + moderado = débil</t>
  </si>
  <si>
    <t xml:space="preserve">débil + débil = débil </t>
  </si>
  <si>
    <t>Solidez individual de cada control:
Fuerte: 100
Moderado: 50
Débil: 0</t>
  </si>
  <si>
    <t>Se debe establecer acciones para fortalecer el control
Si / No</t>
  </si>
  <si>
    <t>Total
Diseñó Control</t>
  </si>
  <si>
    <t>Peso Diseño del control</t>
  </si>
  <si>
    <t>Peso de la Ejecución</t>
  </si>
  <si>
    <t>Solidez de Controles</t>
  </si>
  <si>
    <t xml:space="preserve">solidez Individual del control </t>
  </si>
  <si>
    <t>Calificación Controles</t>
  </si>
  <si>
    <t>Calificación del diseño de cada control:</t>
  </si>
  <si>
    <t>Calificación de Solidez de Conjunto de Controles</t>
  </si>
  <si>
    <t>Calificación de Solidez Individual de cada Control</t>
  </si>
  <si>
    <t>Débil</t>
  </si>
  <si>
    <t>CONTEXTO EXTERNO</t>
  </si>
  <si>
    <t>CONTEXTO INTERNO</t>
  </si>
  <si>
    <t>CONTEXTO DEL PROCESO</t>
  </si>
  <si>
    <t>Económico y financiero</t>
  </si>
  <si>
    <t>Social Cultural</t>
  </si>
  <si>
    <t>Diseño del Proceso</t>
  </si>
  <si>
    <t>Interacción Con Otros Procesos</t>
  </si>
  <si>
    <t>Procedimientos Asociados</t>
  </si>
  <si>
    <t>Responsables del Proceso</t>
  </si>
  <si>
    <t>Comunicación Entre Procesos</t>
  </si>
  <si>
    <t>Activos de Seguridad Digital del Proceso</t>
  </si>
  <si>
    <t>OPORTUNIDAD</t>
  </si>
  <si>
    <t>AMENAZA</t>
  </si>
  <si>
    <t>DEBILIDAD</t>
  </si>
  <si>
    <t>FORTALEZA</t>
  </si>
  <si>
    <t>Estrategias DO</t>
  </si>
  <si>
    <t>Estrategias FA</t>
  </si>
  <si>
    <t>PROCESO:</t>
  </si>
  <si>
    <t>Fecha de elaboración:</t>
  </si>
  <si>
    <t>Objetivo del Proceso:</t>
  </si>
  <si>
    <t>Estrategias FO</t>
  </si>
  <si>
    <t xml:space="preserve">ANÁLISIS DEL CONTEXTO </t>
  </si>
  <si>
    <t xml:space="preserve">Promover espacios orientados al desarrollo  del ser humano a través de la promoción de actividades físicas, psicológicas, espirituales, socioeconómicas, deportivas y culturales  propendiendo por la prestación de un excelente servicio,  potencializando en la comunidad educativa el ser, el estar y el pertenecer. </t>
  </si>
  <si>
    <t>BIENESTAR UNIVERSITARIO</t>
  </si>
  <si>
    <t>Posible autorización de estimulos educativos sin el cumplimiento de los requisitos</t>
  </si>
  <si>
    <t>Confusion por tener dos plataformas RYCA para autorizar los estimulos</t>
  </si>
  <si>
    <t>Presentación de documentos adulterados o falsos por parte de los estudiantes</t>
  </si>
  <si>
    <t>La gran variedad de estimulos educativos ofertados por la Institución y a traves de los convenion con los entes publicos y privado</t>
  </si>
  <si>
    <t xml:space="preserve">* Hallazgo por los entes de control                                                     * Detrimento patrimonial                       * Traumatismo a estudiantes por cobros no aplicados debidamente.    </t>
  </si>
  <si>
    <t>Debido a que la Institución actualmente maneja dos plataformas (RYCA I y II), la variedad de estimulos que se ofertan en la Institución y otros estimulos que se otorgan por convenios con los entes privados y públicos lo que puede generar errores en la aprobación de estimulos, de igual manera para algunos estimulos se deben presentar documentos aportados por parte de los estudiantes para ser aprobados; los cuales se puede presentar falsedad y adulteración a los mismos</t>
  </si>
  <si>
    <t xml:space="preserve">Verificar en el sistema o en físico los documentos que son requsitos para la aprobación de estímulo  </t>
  </si>
  <si>
    <t>Negar la aprobación del estímulo</t>
  </si>
  <si>
    <t>Realizar seguimientos periodicos de los estudiantes con los estimulos aprobados en la plataforma</t>
  </si>
  <si>
    <t>Lider de Bienestar Universitario</t>
  </si>
  <si>
    <t>Informe Seguimiento de aprobación de estimulos educativos semestral</t>
  </si>
  <si>
    <t>Realizar seguimiento a los estudiantes con estimulos aprobados en el semestre B de 2019</t>
  </si>
  <si>
    <t>Informe Seguimiento</t>
  </si>
  <si>
    <t>Informe de seguimiento elaborado</t>
  </si>
  <si>
    <t>Realizar auditoria a los estimulos educativos</t>
  </si>
  <si>
    <t>Asesor Control Interno</t>
  </si>
  <si>
    <t>Informe</t>
  </si>
  <si>
    <t>Informe de auditoría</t>
  </si>
  <si>
    <t>Informe auditoría aprobado</t>
  </si>
  <si>
    <t>Programar y ejecutar auditoría de Bienestar Universitario incluyendo la aprobación de estímulos educativos</t>
  </si>
  <si>
    <t>Informe de auditoría Aprobado</t>
  </si>
  <si>
    <t>Los docentes no cumplan con los horarios establecidos por parte de la oficina de Bienestar Universitario</t>
  </si>
  <si>
    <t>Falta de competancias de los docentes en las area de deporte y cultura</t>
  </si>
  <si>
    <t>Posible Incumplimiento a las electivas por parte de los docentes que las orientan</t>
  </si>
  <si>
    <t>Se puede presentar incumplimiento por parte de los docentes en los horarios establecidos por la oficina de Bienestar Universitario y por no contar con las competencias requeridas para orientas las areas de deporte y cultura que fueron asiganadas</t>
  </si>
  <si>
    <t xml:space="preserve">                                                                  * Incorfomrsmo por parte de estudiantes con el docente asignado.                                                *Incumplimiento al reglamento estudiantil                                                             </t>
  </si>
  <si>
    <t>Entregar planillas de notas y registro de asistencia</t>
  </si>
  <si>
    <t>No reportar para nomina de pago a los docentes que no cumplieron los horarios y las competencias</t>
  </si>
  <si>
    <t xml:space="preserve">Gestionar ante la Alta Dirección la solicitud de un coordinador de electivas.                 </t>
  </si>
  <si>
    <t xml:space="preserve">Sensibilizar a docentes y estudiantes en el cumplimiento de los horarios. </t>
  </si>
  <si>
    <t>Requerimiento de servicios</t>
  </si>
  <si>
    <t>Formarto requerimiento de servicios</t>
  </si>
  <si>
    <t>Requerimiento de servicios diligenciado</t>
  </si>
  <si>
    <t>Asistencia de los docentes y estudiantes</t>
  </si>
  <si>
    <t>Registros de asistencia</t>
  </si>
  <si>
    <t>Estudiantes y docentes sensibilizados/ total de estudiantes inscritos y docentes contratados</t>
  </si>
  <si>
    <t>Elaborar requerimiento de solicitud de profesional para corrdinación de electivas</t>
  </si>
  <si>
    <t>lider de Bienestar Universitario</t>
  </si>
  <si>
    <t>Formato de requerimiento aprobado</t>
  </si>
  <si>
    <t>Programar y desarrollar reunión para la sensiblización a los docenes y estudiantes en el cumplimiento de los horarios</t>
  </si>
  <si>
    <t>Influencia de terceros para las actuaciones de los profesionales responsables de los procesos</t>
  </si>
  <si>
    <t>Posibilidad de recibir o solicitar cualquier dadiva o beneficio a nombre propio o de terceros con el fin de aprobar estimulos educativos sin el cumplimiento de los requisitos</t>
  </si>
  <si>
    <t>Intereses particulares y politicos favoreciendo a estudiantes sin cumplir los requisitos</t>
  </si>
  <si>
    <t>El responsable de la aprocación de los estimulos en la plataforma RYCA se deja influenciar por terceros a traves dadiva o beneficio propio, concediendo estimulos educativos sin cumplir los requisitos</t>
  </si>
  <si>
    <t xml:space="preserve">                                                           * Hallazgos en las auditorias internas sin fundamentos.                                                           * Decrimento patrimonial                      *Sanciones por entes de Control</t>
  </si>
  <si>
    <t>Verificar en el sistema o en físico los documentos que son requsitos para la aprobación de estímulo</t>
  </si>
  <si>
    <t xml:space="preserve">Revisar la Lista de chequeo de los requisitos para la aprobación de estimulos                 </t>
  </si>
  <si>
    <t xml:space="preserve">Revisar la lista de chequeo de los requisitos para la aprobación de estimulos                                                               </t>
  </si>
  <si>
    <t>Negar los estimulos educativos en el sistema de los estudiantes que no cumple requisitos</t>
  </si>
  <si>
    <t xml:space="preserve">Realizar la aprobaciones de los estimulos educativos en la plataforma RYCA II sin la presencia de los estudiantes </t>
  </si>
  <si>
    <t>Lider Bienestar Universitario</t>
  </si>
  <si>
    <t>Estimulos aprobados</t>
  </si>
  <si>
    <t>Reporte en el sistema de estimulos aprobados</t>
  </si>
  <si>
    <t>Aprobar estimulos educativos de los 1 al 6 semestre en la plataforma RYCA II</t>
  </si>
  <si>
    <t>Estimulos aprobados en el sistema</t>
  </si>
  <si>
    <t>FORMATO MATRIZ DE RIESGOS DE PROCESO BIENESTAR UNIVERSITARIO</t>
  </si>
  <si>
    <t xml:space="preserve">VERSIÓN: 3.0 </t>
  </si>
  <si>
    <t xml:space="preserve">Elaboro: </t>
  </si>
  <si>
    <t xml:space="preserve">Reviso: </t>
  </si>
  <si>
    <t xml:space="preserve">Fecha Elaboración: </t>
  </si>
  <si>
    <t xml:space="preserve">Octubre 01 de 2019 </t>
  </si>
  <si>
    <t xml:space="preserve">Yeimy Lorena Rodríguez </t>
  </si>
  <si>
    <t>CÓDIGO: MR-VAB-01</t>
  </si>
  <si>
    <t>FORMATO MATRIZ DE RIESGOS DE CORRUPCIÓN BIENESTAR UNIVERSITARIO</t>
  </si>
  <si>
    <t>SEGUIMIENTO CONTROL INTERNO</t>
  </si>
  <si>
    <t>FECHA</t>
  </si>
  <si>
    <t>RESPONSABLE</t>
  </si>
  <si>
    <t>SEGUIMIENTOS MATRIZ DE RIESGO</t>
  </si>
  <si>
    <t>COMENTARIOS O RESULTADOS Y EVIDENCIAS</t>
  </si>
  <si>
    <t xml:space="preserve">Luis Alberto Vasquez Guerra (Asesor Planeación) </t>
  </si>
  <si>
    <t>Se evidencia aprobación de los estímulos solicitados por los estudiantes en la plataformas RYCA I y II de manera virtual sin la precencia de los estudiantes</t>
  </si>
  <si>
    <t>Se evidencia seguimientos peridocios por parte de la lider del proceso y la profesional de apoyo a la aprobación de los estimulos de los estudiantes en la plataforma RYCA I y II y revisión final de los estimulo aprobados en las plataformas</t>
  </si>
  <si>
    <t>Se evidencia informe de seguimiento estimulos educativos Institucionales semestre A de 2020 en la plataforma RYCA II de fecha marzo 19 de 2020 y se evidenacia auditoría al proceso de Bienestar Universitario el día 04 de septiembre de 2020 donde se incluyo la aprobación de los estímulos educativos en la plataforma RYCA I y II</t>
  </si>
  <si>
    <t>Se evidencia contrato de presntación de servicios en el semestre A y B de 2020 con el objeto de "seguimiento a docentes de electivas" e informes de ejecución del contratista y supervisor de las acciones realizadas</t>
  </si>
  <si>
    <t>Se evidencia 5 reuniones con sus respectivas actas con los docentes de electivas en en las cuales se sensiblizo el cumplimiento en los horarios de las clases y se evidencia inducción de los estudantes en el semestre A y B la oferta de las electivas y su cumplimiento de realizarlas según el reglamento estudiantil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</si>
</sst>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 Black"/>
      <family val="2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sz val="20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b/>
      <sz val="9"/>
      <color rgb="FF000000"/>
      <name val="Arial"/>
      <family val="2"/>
    </font>
    <font>
      <b/>
      <sz val="10.5"/>
      <color theme="1"/>
      <name val="Arial"/>
      <family val="2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0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sz val="10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EF6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77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570">
    <xf numFmtId="0" fontId="0" fillId="0" borderId="0" xfId="0"/>
    <xf numFmtId="0" fontId="0" fillId="3" borderId="0" xfId="0" applyFill="1"/>
    <xf numFmtId="0" fontId="3" fillId="5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3" fillId="3" borderId="0" xfId="0" applyFont="1" applyFill="1" applyAlignment="1">
      <alignment vertical="center"/>
    </xf>
    <xf numFmtId="0" fontId="4" fillId="7" borderId="2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8" fillId="3" borderId="0" xfId="0" applyFont="1" applyFill="1" applyAlignment="1">
      <alignment wrapText="1"/>
    </xf>
    <xf numFmtId="0" fontId="8" fillId="3" borderId="0" xfId="0" applyFont="1" applyFill="1"/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8" fillId="3" borderId="0" xfId="0" applyFont="1" applyFill="1" applyAlignment="1">
      <alignment horizontal="left"/>
    </xf>
    <xf numFmtId="0" fontId="0" fillId="0" borderId="0" xfId="0" applyAlignment="1">
      <alignment vertical="center"/>
    </xf>
    <xf numFmtId="0" fontId="8" fillId="3" borderId="0" xfId="0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2" xfId="2" applyFont="1" applyBorder="1" applyAlignment="1" applyProtection="1">
      <alignment horizontal="left" vertical="center" wrapText="1"/>
      <protection hidden="1"/>
    </xf>
    <xf numFmtId="0" fontId="7" fillId="0" borderId="2" xfId="1" applyFont="1" applyBorder="1" applyAlignment="1">
      <alignment horizontal="left" vertical="center" wrapText="1"/>
    </xf>
    <xf numFmtId="0" fontId="0" fillId="0" borderId="2" xfId="0" applyBorder="1"/>
    <xf numFmtId="14" fontId="8" fillId="3" borderId="0" xfId="0" applyNumberFormat="1" applyFont="1" applyFill="1" applyAlignment="1">
      <alignment horizontal="center" vertical="center"/>
    </xf>
    <xf numFmtId="0" fontId="0" fillId="0" borderId="0" xfId="0" applyAlignment="1">
      <alignment horizontal="left" vertical="top"/>
    </xf>
    <xf numFmtId="0" fontId="11" fillId="9" borderId="18" xfId="0" applyFont="1" applyFill="1" applyBorder="1" applyAlignment="1">
      <alignment horizontal="center" vertical="center" wrapText="1"/>
    </xf>
    <xf numFmtId="0" fontId="24" fillId="6" borderId="5" xfId="0" applyFont="1" applyFill="1" applyBorder="1" applyAlignment="1">
      <alignment horizontal="center" vertical="center" wrapText="1"/>
    </xf>
    <xf numFmtId="0" fontId="7" fillId="0" borderId="5" xfId="1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1" fillId="0" borderId="10" xfId="2" applyFont="1" applyBorder="1" applyAlignment="1" applyProtection="1">
      <alignment horizontal="left" vertical="center" wrapText="1"/>
      <protection hidden="1"/>
    </xf>
    <xf numFmtId="0" fontId="0" fillId="0" borderId="10" xfId="0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 wrapText="1"/>
    </xf>
    <xf numFmtId="0" fontId="1" fillId="0" borderId="18" xfId="2" applyFont="1" applyBorder="1" applyAlignment="1" applyProtection="1">
      <alignment horizontal="left" vertical="center" wrapText="1"/>
      <protection hidden="1"/>
    </xf>
    <xf numFmtId="0" fontId="0" fillId="0" borderId="18" xfId="0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14" fontId="1" fillId="0" borderId="10" xfId="2" applyNumberFormat="1" applyFont="1" applyBorder="1" applyAlignment="1" applyProtection="1">
      <alignment horizontal="center" vertical="center" wrapText="1"/>
      <protection hidden="1"/>
    </xf>
    <xf numFmtId="0" fontId="7" fillId="0" borderId="10" xfId="1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7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vertical="center" wrapText="1"/>
    </xf>
    <xf numFmtId="14" fontId="1" fillId="0" borderId="7" xfId="2" applyNumberFormat="1" applyFont="1" applyBorder="1" applyAlignment="1" applyProtection="1">
      <alignment horizontal="center" vertical="center" wrapText="1"/>
      <protection hidden="1"/>
    </xf>
    <xf numFmtId="0" fontId="24" fillId="6" borderId="18" xfId="0" applyFont="1" applyFill="1" applyBorder="1" applyAlignment="1">
      <alignment horizontal="center" vertical="center" wrapText="1"/>
    </xf>
    <xf numFmtId="0" fontId="13" fillId="10" borderId="18" xfId="0" applyFont="1" applyFill="1" applyBorder="1" applyAlignment="1">
      <alignment horizontal="center" vertical="center" wrapText="1"/>
    </xf>
    <xf numFmtId="0" fontId="11" fillId="10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0" fillId="0" borderId="18" xfId="0" applyBorder="1"/>
    <xf numFmtId="0" fontId="13" fillId="6" borderId="30" xfId="0" applyFont="1" applyFill="1" applyBorder="1" applyAlignment="1">
      <alignment horizontal="center" vertical="center" wrapText="1"/>
    </xf>
    <xf numFmtId="0" fontId="29" fillId="6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vertical="center" wrapText="1"/>
    </xf>
    <xf numFmtId="0" fontId="3" fillId="3" borderId="13" xfId="0" applyFont="1" applyFill="1" applyBorder="1" applyAlignment="1">
      <alignment horizontal="center" vertical="center" readingOrder="1"/>
    </xf>
    <xf numFmtId="0" fontId="32" fillId="0" borderId="14" xfId="0" applyFont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readingOrder="1"/>
    </xf>
    <xf numFmtId="49" fontId="33" fillId="3" borderId="18" xfId="0" applyNumberFormat="1" applyFont="1" applyFill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readingOrder="1"/>
    </xf>
    <xf numFmtId="0" fontId="33" fillId="3" borderId="5" xfId="0" applyFont="1" applyFill="1" applyBorder="1" applyAlignment="1">
      <alignment horizontal="center" vertical="center" wrapText="1"/>
    </xf>
    <xf numFmtId="0" fontId="32" fillId="0" borderId="3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32" fillId="0" borderId="41" xfId="0" applyFont="1" applyBorder="1" applyAlignment="1">
      <alignment vertical="center" wrapText="1"/>
    </xf>
    <xf numFmtId="0" fontId="32" fillId="0" borderId="50" xfId="0" applyFont="1" applyBorder="1" applyAlignment="1">
      <alignment vertical="center" wrapText="1"/>
    </xf>
    <xf numFmtId="0" fontId="26" fillId="0" borderId="54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1" fillId="6" borderId="0" xfId="0" applyFont="1" applyFill="1" applyAlignment="1">
      <alignment vertical="center" wrapText="1"/>
    </xf>
    <xf numFmtId="0" fontId="10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26" fillId="0" borderId="0" xfId="0" applyFont="1" applyAlignment="1">
      <alignment horizontal="center" wrapText="1"/>
    </xf>
    <xf numFmtId="0" fontId="26" fillId="12" borderId="27" xfId="0" applyFont="1" applyFill="1" applyBorder="1" applyAlignment="1">
      <alignment horizontal="center" vertical="center" wrapText="1"/>
    </xf>
    <xf numFmtId="0" fontId="26" fillId="12" borderId="28" xfId="0" applyFont="1" applyFill="1" applyBorder="1" applyAlignment="1">
      <alignment horizontal="center" vertical="center" wrapText="1"/>
    </xf>
    <xf numFmtId="0" fontId="26" fillId="12" borderId="29" xfId="0" applyFont="1" applyFill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0" fillId="8" borderId="0" xfId="0" applyFill="1" applyAlignment="1">
      <alignment vertical="top" wrapText="1"/>
    </xf>
    <xf numFmtId="0" fontId="11" fillId="6" borderId="34" xfId="0" applyFont="1" applyFill="1" applyBorder="1" applyAlignment="1">
      <alignment horizontal="center"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14" fontId="1" fillId="0" borderId="9" xfId="2" applyNumberFormat="1" applyFont="1" applyBorder="1" applyAlignment="1" applyProtection="1">
      <alignment horizontal="center" vertical="center" wrapText="1"/>
      <protection hidden="1"/>
    </xf>
    <xf numFmtId="0" fontId="7" fillId="0" borderId="11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>
      <alignment horizontal="left" vertical="center" wrapText="1"/>
    </xf>
    <xf numFmtId="14" fontId="1" fillId="0" borderId="13" xfId="2" applyNumberFormat="1" applyFont="1" applyBorder="1" applyAlignment="1" applyProtection="1">
      <alignment vertical="center" wrapText="1"/>
      <protection hidden="1"/>
    </xf>
    <xf numFmtId="14" fontId="1" fillId="0" borderId="17" xfId="2" applyNumberFormat="1" applyFont="1" applyBorder="1" applyAlignment="1" applyProtection="1">
      <alignment horizontal="center" vertical="center" wrapText="1"/>
      <protection hidden="1"/>
    </xf>
    <xf numFmtId="0" fontId="35" fillId="7" borderId="2" xfId="0" applyFont="1" applyFill="1" applyBorder="1" applyAlignment="1">
      <alignment horizontal="center" vertical="center" wrapText="1"/>
    </xf>
    <xf numFmtId="0" fontId="31" fillId="5" borderId="2" xfId="0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0" fontId="31" fillId="4" borderId="2" xfId="0" applyFont="1" applyFill="1" applyBorder="1" applyAlignment="1">
      <alignment horizontal="center" vertical="center" wrapText="1"/>
    </xf>
    <xf numFmtId="0" fontId="23" fillId="6" borderId="1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3" borderId="18" xfId="0" applyFont="1" applyFill="1" applyBorder="1" applyAlignment="1">
      <alignment horizontal="left" vertical="top" wrapText="1"/>
    </xf>
    <xf numFmtId="0" fontId="31" fillId="12" borderId="24" xfId="0" applyFont="1" applyFill="1" applyBorder="1" applyAlignment="1">
      <alignment vertical="center" wrapText="1"/>
    </xf>
    <xf numFmtId="0" fontId="31" fillId="12" borderId="54" xfId="0" applyFont="1" applyFill="1" applyBorder="1" applyAlignment="1">
      <alignment vertical="center" wrapText="1"/>
    </xf>
    <xf numFmtId="0" fontId="36" fillId="0" borderId="4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justify" vertical="center" wrapText="1"/>
    </xf>
    <xf numFmtId="0" fontId="36" fillId="0" borderId="56" xfId="0" applyFont="1" applyBorder="1" applyAlignment="1">
      <alignment horizontal="center" vertical="center" wrapText="1"/>
    </xf>
    <xf numFmtId="0" fontId="36" fillId="0" borderId="48" xfId="0" applyFont="1" applyBorder="1" applyAlignment="1">
      <alignment horizontal="justify" vertical="center" wrapText="1"/>
    </xf>
    <xf numFmtId="0" fontId="7" fillId="6" borderId="10" xfId="1" applyFont="1" applyFill="1" applyBorder="1" applyAlignment="1">
      <alignment horizontal="left" vertical="center" wrapText="1"/>
    </xf>
    <xf numFmtId="0" fontId="7" fillId="6" borderId="2" xfId="1" applyFont="1" applyFill="1" applyBorder="1" applyAlignment="1">
      <alignment horizontal="left" vertical="center" wrapText="1"/>
    </xf>
    <xf numFmtId="0" fontId="7" fillId="6" borderId="10" xfId="1" applyFont="1" applyFill="1" applyBorder="1" applyAlignment="1">
      <alignment horizontal="left" vertical="top" wrapText="1"/>
    </xf>
    <xf numFmtId="0" fontId="0" fillId="0" borderId="2" xfId="0" applyBorder="1" applyAlignment="1">
      <alignment vertical="center"/>
    </xf>
    <xf numFmtId="14" fontId="1" fillId="0" borderId="14" xfId="2" applyNumberFormat="1" applyFont="1" applyBorder="1" applyAlignment="1" applyProtection="1">
      <alignment horizontal="center" vertical="center" wrapText="1"/>
      <protection hidden="1"/>
    </xf>
    <xf numFmtId="0" fontId="8" fillId="0" borderId="14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14" fontId="1" fillId="0" borderId="36" xfId="2" applyNumberFormat="1" applyFont="1" applyBorder="1" applyAlignment="1" applyProtection="1">
      <alignment horizontal="center" vertical="center" wrapText="1"/>
      <protection hidden="1"/>
    </xf>
    <xf numFmtId="0" fontId="14" fillId="3" borderId="28" xfId="0" applyFont="1" applyFill="1" applyBorder="1" applyAlignment="1">
      <alignment horizontal="center" vertical="center"/>
    </xf>
    <xf numFmtId="0" fontId="14" fillId="3" borderId="29" xfId="0" applyFont="1" applyFill="1" applyBorder="1" applyAlignment="1">
      <alignment horizontal="center" vertical="center"/>
    </xf>
    <xf numFmtId="0" fontId="7" fillId="0" borderId="57" xfId="1" applyFont="1" applyBorder="1" applyAlignment="1">
      <alignment vertical="center" wrapText="1"/>
    </xf>
    <xf numFmtId="14" fontId="1" fillId="0" borderId="59" xfId="2" applyNumberFormat="1" applyFont="1" applyBorder="1" applyAlignment="1" applyProtection="1">
      <alignment vertical="center" wrapText="1"/>
      <protection hidden="1"/>
    </xf>
    <xf numFmtId="0" fontId="8" fillId="0" borderId="36" xfId="0" applyFont="1" applyBorder="1" applyAlignment="1">
      <alignment horizontal="left" vertical="center" wrapText="1"/>
    </xf>
    <xf numFmtId="0" fontId="8" fillId="0" borderId="59" xfId="0" applyFont="1" applyBorder="1" applyAlignment="1">
      <alignment horizontal="left" vertical="center" wrapText="1"/>
    </xf>
    <xf numFmtId="0" fontId="14" fillId="3" borderId="27" xfId="0" applyFont="1" applyFill="1" applyBorder="1" applyAlignment="1">
      <alignment vertical="center" wrapText="1"/>
    </xf>
    <xf numFmtId="0" fontId="8" fillId="3" borderId="33" xfId="0" applyFont="1" applyFill="1" applyBorder="1" applyAlignment="1">
      <alignment vertical="center" wrapText="1"/>
    </xf>
    <xf numFmtId="0" fontId="8" fillId="3" borderId="13" xfId="0" applyFont="1" applyFill="1" applyBorder="1" applyAlignment="1">
      <alignment vertical="center" wrapText="1"/>
    </xf>
    <xf numFmtId="0" fontId="8" fillId="3" borderId="58" xfId="0" applyFont="1" applyFill="1" applyBorder="1" applyAlignment="1">
      <alignment vertical="center" wrapText="1"/>
    </xf>
    <xf numFmtId="0" fontId="8" fillId="6" borderId="33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6" borderId="13" xfId="0" applyFont="1" applyFill="1" applyBorder="1" applyAlignment="1">
      <alignment vertical="center" wrapText="1"/>
    </xf>
    <xf numFmtId="0" fontId="8" fillId="6" borderId="2" xfId="0" applyFont="1" applyFill="1" applyBorder="1" applyAlignment="1">
      <alignment vertical="center" wrapText="1"/>
    </xf>
    <xf numFmtId="0" fontId="8" fillId="6" borderId="58" xfId="0" applyFont="1" applyFill="1" applyBorder="1" applyAlignment="1">
      <alignment vertical="center" wrapText="1"/>
    </xf>
    <xf numFmtId="0" fontId="8" fillId="6" borderId="57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8" fillId="6" borderId="17" xfId="0" applyFont="1" applyFill="1" applyBorder="1" applyAlignment="1">
      <alignment vertical="center" wrapText="1"/>
    </xf>
    <xf numFmtId="0" fontId="8" fillId="6" borderId="18" xfId="0" applyFont="1" applyFill="1" applyBorder="1" applyAlignment="1">
      <alignment vertical="center" wrapText="1"/>
    </xf>
    <xf numFmtId="0" fontId="14" fillId="3" borderId="27" xfId="0" applyFont="1" applyFill="1" applyBorder="1" applyAlignment="1">
      <alignment horizontal="center" vertical="center"/>
    </xf>
    <xf numFmtId="0" fontId="0" fillId="0" borderId="33" xfId="0" applyBorder="1" applyAlignment="1">
      <alignment vertical="center"/>
    </xf>
    <xf numFmtId="0" fontId="0" fillId="0" borderId="13" xfId="0" applyBorder="1" applyAlignment="1">
      <alignment vertical="center"/>
    </xf>
    <xf numFmtId="0" fontId="8" fillId="3" borderId="0" xfId="0" applyFont="1" applyFill="1" applyAlignment="1">
      <alignment vertical="center" wrapText="1"/>
    </xf>
    <xf numFmtId="0" fontId="14" fillId="3" borderId="60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14" fillId="3" borderId="0" xfId="0" applyFont="1" applyFill="1" applyAlignment="1">
      <alignment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3" xfId="0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7" fillId="3" borderId="0" xfId="0" applyFont="1" applyFill="1" applyAlignment="1">
      <alignment vertical="center"/>
    </xf>
    <xf numFmtId="0" fontId="8" fillId="3" borderId="42" xfId="0" applyFont="1" applyFill="1" applyBorder="1" applyAlignment="1">
      <alignment horizontal="center" vertical="center" wrapText="1"/>
    </xf>
    <xf numFmtId="0" fontId="5" fillId="13" borderId="3" xfId="0" applyFont="1" applyFill="1" applyBorder="1" applyAlignment="1">
      <alignment vertical="center"/>
    </xf>
    <xf numFmtId="0" fontId="5" fillId="13" borderId="2" xfId="0" applyFont="1" applyFill="1" applyBorder="1" applyAlignment="1">
      <alignment horizontal="center" vertical="center"/>
    </xf>
    <xf numFmtId="0" fontId="24" fillId="6" borderId="10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0" fontId="18" fillId="0" borderId="30" xfId="0" applyFont="1" applyBorder="1" applyAlignment="1">
      <alignment vertical="top" wrapText="1"/>
    </xf>
    <xf numFmtId="0" fontId="18" fillId="0" borderId="2" xfId="0" applyFont="1" applyBorder="1" applyAlignment="1">
      <alignment vertical="top" wrapText="1"/>
    </xf>
    <xf numFmtId="0" fontId="8" fillId="3" borderId="10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center" vertical="top" wrapText="1"/>
    </xf>
    <xf numFmtId="0" fontId="18" fillId="0" borderId="42" xfId="0" applyFont="1" applyBorder="1" applyAlignment="1">
      <alignment vertical="top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42" xfId="0" applyFont="1" applyFill="1" applyBorder="1" applyAlignment="1">
      <alignment horizontal="center" vertical="center" wrapText="1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0" fontId="7" fillId="0" borderId="4" xfId="1" applyFont="1" applyBorder="1" applyAlignment="1">
      <alignment horizontal="center" vertical="center" wrapText="1"/>
    </xf>
    <xf numFmtId="0" fontId="38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8" fillId="3" borderId="2" xfId="0" applyFont="1" applyFill="1" applyBorder="1" applyAlignment="1">
      <alignment horizontal="center" vertical="center" wrapText="1"/>
    </xf>
    <xf numFmtId="0" fontId="38" fillId="3" borderId="18" xfId="0" applyFont="1" applyFill="1" applyBorder="1" applyAlignment="1">
      <alignment vertical="center" wrapText="1"/>
    </xf>
    <xf numFmtId="0" fontId="38" fillId="3" borderId="18" xfId="0" applyFont="1" applyFill="1" applyBorder="1" applyAlignment="1">
      <alignment horizontal="center"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8" fillId="3" borderId="57" xfId="0" applyFont="1" applyFill="1" applyBorder="1" applyAlignment="1">
      <alignment horizontal="center" vertical="center" wrapText="1"/>
    </xf>
    <xf numFmtId="0" fontId="0" fillId="0" borderId="57" xfId="0" applyBorder="1"/>
    <xf numFmtId="0" fontId="1" fillId="6" borderId="57" xfId="0" applyFont="1" applyFill="1" applyBorder="1" applyAlignment="1">
      <alignment horizontal="left" vertical="top" wrapText="1"/>
    </xf>
    <xf numFmtId="0" fontId="1" fillId="0" borderId="57" xfId="2" applyFont="1" applyBorder="1" applyAlignment="1" applyProtection="1">
      <alignment horizontal="left" vertical="center" wrapText="1"/>
      <protection hidden="1"/>
    </xf>
    <xf numFmtId="0" fontId="0" fillId="0" borderId="57" xfId="0" applyBorder="1" applyAlignment="1">
      <alignment horizontal="center" vertical="center"/>
    </xf>
    <xf numFmtId="0" fontId="7" fillId="0" borderId="59" xfId="1" applyFont="1" applyBorder="1" applyAlignment="1">
      <alignment horizontal="left" vertical="center" wrapText="1"/>
    </xf>
    <xf numFmtId="0" fontId="18" fillId="0" borderId="57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" fillId="6" borderId="2" xfId="0" applyFont="1" applyFill="1" applyBorder="1" applyAlignment="1">
      <alignment horizontal="left" vertical="top" wrapText="1"/>
    </xf>
    <xf numFmtId="0" fontId="35" fillId="5" borderId="2" xfId="0" applyFont="1" applyFill="1" applyBorder="1" applyAlignment="1">
      <alignment horizontal="center" vertical="center" wrapText="1"/>
    </xf>
    <xf numFmtId="14" fontId="1" fillId="0" borderId="33" xfId="2" applyNumberFormat="1" applyFont="1" applyBorder="1" applyAlignment="1" applyProtection="1">
      <alignment horizontal="center" vertical="center" wrapText="1"/>
      <protection hidden="1"/>
    </xf>
    <xf numFmtId="14" fontId="1" fillId="0" borderId="5" xfId="2" applyNumberFormat="1" applyFont="1" applyBorder="1" applyAlignment="1" applyProtection="1">
      <alignment horizontal="center" vertical="center" wrapText="1"/>
      <protection hidden="1"/>
    </xf>
    <xf numFmtId="0" fontId="1" fillId="3" borderId="4" xfId="0" applyFont="1" applyFill="1" applyBorder="1" applyAlignment="1">
      <alignment horizontal="center" vertical="center" wrapText="1"/>
    </xf>
    <xf numFmtId="0" fontId="1" fillId="0" borderId="57" xfId="0" applyFont="1" applyBorder="1" applyAlignment="1">
      <alignment vertical="center" wrapText="1"/>
    </xf>
    <xf numFmtId="0" fontId="1" fillId="0" borderId="30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5" fillId="4" borderId="2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1" fillId="0" borderId="28" xfId="2" applyFont="1" applyBorder="1" applyAlignment="1" applyProtection="1">
      <alignment horizontal="left" vertical="center" wrapText="1"/>
      <protection hidden="1"/>
    </xf>
    <xf numFmtId="14" fontId="1" fillId="0" borderId="35" xfId="2" applyNumberFormat="1" applyFont="1" applyBorder="1" applyAlignment="1" applyProtection="1">
      <alignment horizontal="center" vertical="center" wrapText="1"/>
      <protection hidden="1"/>
    </xf>
    <xf numFmtId="0" fontId="11" fillId="16" borderId="17" xfId="0" applyFont="1" applyFill="1" applyBorder="1" applyAlignment="1">
      <alignment horizontal="center" vertical="center" wrapText="1"/>
    </xf>
    <xf numFmtId="0" fontId="11" fillId="16" borderId="18" xfId="0" applyFont="1" applyFill="1" applyBorder="1" applyAlignment="1">
      <alignment horizontal="center" vertical="center" wrapText="1"/>
    </xf>
    <xf numFmtId="0" fontId="11" fillId="16" borderId="19" xfId="0" applyFont="1" applyFill="1" applyBorder="1" applyAlignment="1">
      <alignment horizontal="center" vertical="center" wrapText="1"/>
    </xf>
    <xf numFmtId="0" fontId="13" fillId="17" borderId="30" xfId="0" applyFont="1" applyFill="1" applyBorder="1" applyAlignment="1">
      <alignment horizontal="center" vertical="center" wrapText="1"/>
    </xf>
    <xf numFmtId="0" fontId="29" fillId="17" borderId="18" xfId="0" applyFont="1" applyFill="1" applyBorder="1" applyAlignment="1">
      <alignment horizontal="center" vertical="center" wrapText="1"/>
    </xf>
    <xf numFmtId="0" fontId="23" fillId="17" borderId="18" xfId="0" applyFont="1" applyFill="1" applyBorder="1" applyAlignment="1">
      <alignment horizontal="center" vertical="center" wrapText="1"/>
    </xf>
    <xf numFmtId="0" fontId="23" fillId="17" borderId="1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11" fillId="17" borderId="18" xfId="0" applyFont="1" applyFill="1" applyBorder="1" applyAlignment="1">
      <alignment horizontal="center" vertical="center" wrapText="1"/>
    </xf>
    <xf numFmtId="0" fontId="11" fillId="17" borderId="16" xfId="0" applyFont="1" applyFill="1" applyBorder="1" applyAlignment="1">
      <alignment horizontal="center" vertical="center" wrapText="1"/>
    </xf>
    <xf numFmtId="14" fontId="11" fillId="18" borderId="20" xfId="0" applyNumberFormat="1" applyFont="1" applyFill="1" applyBorder="1" applyAlignment="1">
      <alignment horizontal="center" vertical="center" wrapText="1"/>
    </xf>
    <xf numFmtId="14" fontId="11" fillId="18" borderId="4" xfId="0" applyNumberFormat="1" applyFont="1" applyFill="1" applyBorder="1" applyAlignment="1">
      <alignment horizontal="center" vertical="center" wrapText="1"/>
    </xf>
    <xf numFmtId="0" fontId="11" fillId="18" borderId="4" xfId="0" applyFont="1" applyFill="1" applyBorder="1" applyAlignment="1">
      <alignment horizontal="center" vertical="center" wrapText="1"/>
    </xf>
    <xf numFmtId="0" fontId="11" fillId="18" borderId="34" xfId="0" applyFont="1" applyFill="1" applyBorder="1" applyAlignment="1">
      <alignment horizontal="center" vertical="center" wrapText="1"/>
    </xf>
    <xf numFmtId="0" fontId="11" fillId="18" borderId="21" xfId="0" applyFont="1" applyFill="1" applyBorder="1" applyAlignment="1">
      <alignment horizontal="center" vertical="center" wrapText="1"/>
    </xf>
    <xf numFmtId="0" fontId="11" fillId="19" borderId="0" xfId="0" applyFont="1" applyFill="1" applyAlignment="1">
      <alignment horizontal="center" vertical="center" wrapText="1"/>
    </xf>
    <xf numFmtId="0" fontId="11" fillId="19" borderId="34" xfId="0" applyFont="1" applyFill="1" applyBorder="1" applyAlignment="1">
      <alignment horizontal="center" vertical="center" wrapText="1"/>
    </xf>
    <xf numFmtId="0" fontId="11" fillId="19" borderId="21" xfId="0" applyFont="1" applyFill="1" applyBorder="1" applyAlignment="1">
      <alignment horizontal="center" vertical="center" wrapText="1"/>
    </xf>
    <xf numFmtId="0" fontId="14" fillId="20" borderId="2" xfId="0" applyFont="1" applyFill="1" applyBorder="1" applyAlignment="1">
      <alignment horizontal="center" wrapText="1"/>
    </xf>
    <xf numFmtId="0" fontId="11" fillId="6" borderId="30" xfId="0" applyFont="1" applyFill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8" xfId="1" applyFont="1" applyBorder="1" applyAlignment="1">
      <alignment vertical="center" wrapText="1"/>
    </xf>
    <xf numFmtId="0" fontId="11" fillId="21" borderId="47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4" fontId="0" fillId="0" borderId="2" xfId="0" applyNumberFormat="1" applyBorder="1" applyAlignment="1">
      <alignment horizontal="center" vertical="center"/>
    </xf>
    <xf numFmtId="14" fontId="11" fillId="6" borderId="31" xfId="0" applyNumberFormat="1" applyFont="1" applyFill="1" applyBorder="1" applyAlignment="1">
      <alignment horizontal="center" vertical="center" wrapText="1"/>
    </xf>
    <xf numFmtId="14" fontId="11" fillId="6" borderId="30" xfId="0" applyNumberFormat="1" applyFont="1" applyFill="1" applyBorder="1" applyAlignment="1">
      <alignment horizontal="center" vertical="center" wrapText="1"/>
    </xf>
    <xf numFmtId="0" fontId="11" fillId="6" borderId="74" xfId="0" applyFont="1" applyFill="1" applyBorder="1" applyAlignment="1">
      <alignment horizontal="center" vertical="center" wrapText="1"/>
    </xf>
    <xf numFmtId="0" fontId="11" fillId="6" borderId="4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0" fontId="3" fillId="23" borderId="71" xfId="0" applyFont="1" applyFill="1" applyBorder="1" applyAlignment="1">
      <alignment horizontal="center" vertical="center"/>
    </xf>
    <xf numFmtId="0" fontId="3" fillId="23" borderId="1" xfId="0" applyFont="1" applyFill="1" applyBorder="1" applyAlignment="1">
      <alignment horizontal="center" vertical="center"/>
    </xf>
    <xf numFmtId="0" fontId="3" fillId="23" borderId="32" xfId="0" applyFont="1" applyFill="1" applyBorder="1" applyAlignment="1">
      <alignment horizontal="center" vertical="center"/>
    </xf>
    <xf numFmtId="0" fontId="3" fillId="22" borderId="71" xfId="0" applyFont="1" applyFill="1" applyBorder="1" applyAlignment="1">
      <alignment horizontal="center" vertical="center"/>
    </xf>
    <xf numFmtId="0" fontId="3" fillId="22" borderId="1" xfId="0" applyFont="1" applyFill="1" applyBorder="1" applyAlignment="1">
      <alignment horizontal="center" vertical="center"/>
    </xf>
    <xf numFmtId="0" fontId="3" fillId="22" borderId="32" xfId="0" applyFont="1" applyFill="1" applyBorder="1" applyAlignment="1">
      <alignment horizontal="center" vertical="center"/>
    </xf>
    <xf numFmtId="0" fontId="3" fillId="22" borderId="72" xfId="0" applyFont="1" applyFill="1" applyBorder="1" applyAlignment="1">
      <alignment horizontal="center" vertical="center"/>
    </xf>
    <xf numFmtId="0" fontId="3" fillId="22" borderId="23" xfId="0" applyFont="1" applyFill="1" applyBorder="1" applyAlignment="1">
      <alignment horizontal="center" vertical="center"/>
    </xf>
    <xf numFmtId="0" fontId="3" fillId="22" borderId="56" xfId="0" applyFont="1" applyFill="1" applyBorder="1" applyAlignment="1">
      <alignment horizontal="center" vertical="center"/>
    </xf>
    <xf numFmtId="0" fontId="0" fillId="0" borderId="57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0" fillId="0" borderId="57" xfId="0" applyNumberFormat="1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3" borderId="3" xfId="0" applyFont="1" applyFill="1" applyBorder="1" applyAlignment="1">
      <alignment horizontal="left" wrapText="1"/>
    </xf>
    <xf numFmtId="0" fontId="8" fillId="3" borderId="70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70" xfId="0" applyFont="1" applyFill="1" applyBorder="1" applyAlignment="1">
      <alignment horizontal="left" vertical="center" wrapText="1"/>
    </xf>
    <xf numFmtId="0" fontId="28" fillId="14" borderId="27" xfId="0" applyFont="1" applyFill="1" applyBorder="1" applyAlignment="1">
      <alignment horizontal="center" vertical="center"/>
    </xf>
    <xf numFmtId="0" fontId="28" fillId="14" borderId="30" xfId="0" applyFont="1" applyFill="1" applyBorder="1" applyAlignment="1">
      <alignment horizontal="center" vertical="center"/>
    </xf>
    <xf numFmtId="0" fontId="28" fillId="14" borderId="28" xfId="0" applyFont="1" applyFill="1" applyBorder="1" applyAlignment="1">
      <alignment horizontal="center" vertical="center"/>
    </xf>
    <xf numFmtId="0" fontId="28" fillId="14" borderId="29" xfId="0" applyFont="1" applyFill="1" applyBorder="1" applyAlignment="1">
      <alignment horizontal="center" vertical="center"/>
    </xf>
    <xf numFmtId="0" fontId="28" fillId="15" borderId="24" xfId="0" applyFont="1" applyFill="1" applyBorder="1" applyAlignment="1">
      <alignment horizontal="center" vertical="center"/>
    </xf>
    <xf numFmtId="0" fontId="28" fillId="15" borderId="25" xfId="0" applyFont="1" applyFill="1" applyBorder="1" applyAlignment="1">
      <alignment horizontal="center" vertical="center"/>
    </xf>
    <xf numFmtId="0" fontId="28" fillId="15" borderId="26" xfId="0" applyFont="1" applyFill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4" fillId="9" borderId="13" xfId="0" applyFont="1" applyFill="1" applyBorder="1" applyAlignment="1">
      <alignment horizontal="center" vertical="center" wrapText="1"/>
    </xf>
    <xf numFmtId="0" fontId="14" fillId="9" borderId="5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57" xfId="0" applyFont="1" applyFill="1" applyBorder="1" applyAlignment="1">
      <alignment horizontal="left" vertical="top" wrapText="1"/>
    </xf>
    <xf numFmtId="0" fontId="14" fillId="6" borderId="30" xfId="0" applyFont="1" applyFill="1" applyBorder="1" applyAlignment="1">
      <alignment horizontal="center" vertical="center"/>
    </xf>
    <xf numFmtId="0" fontId="14" fillId="6" borderId="4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horizontal="left" vertical="top" wrapText="1"/>
    </xf>
    <xf numFmtId="0" fontId="8" fillId="6" borderId="2" xfId="0" applyFont="1" applyFill="1" applyBorder="1" applyAlignment="1">
      <alignment horizontal="left" vertical="top" wrapText="1"/>
    </xf>
    <xf numFmtId="0" fontId="8" fillId="6" borderId="57" xfId="0" applyFont="1" applyFill="1" applyBorder="1" applyAlignment="1">
      <alignment horizontal="left" vertical="top" wrapText="1"/>
    </xf>
    <xf numFmtId="0" fontId="1" fillId="3" borderId="10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57" xfId="0" applyFont="1" applyFill="1" applyBorder="1" applyAlignment="1">
      <alignment horizontal="left" vertical="top" wrapText="1"/>
    </xf>
    <xf numFmtId="0" fontId="8" fillId="3" borderId="30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18" fillId="0" borderId="44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left" vertical="top"/>
    </xf>
    <xf numFmtId="0" fontId="7" fillId="0" borderId="31" xfId="2" applyFont="1" applyBorder="1" applyAlignment="1" applyProtection="1">
      <alignment horizontal="center" vertical="center" wrapText="1"/>
      <protection hidden="1"/>
    </xf>
    <xf numFmtId="0" fontId="7" fillId="0" borderId="20" xfId="2" applyFont="1" applyBorder="1" applyAlignment="1" applyProtection="1">
      <alignment horizontal="center" vertical="center" wrapText="1"/>
      <protection hidden="1"/>
    </xf>
    <xf numFmtId="0" fontId="15" fillId="0" borderId="30" xfId="2" applyFont="1" applyBorder="1" applyAlignment="1" applyProtection="1">
      <alignment horizontal="center" vertical="center" wrapText="1"/>
      <protection hidden="1"/>
    </xf>
    <xf numFmtId="0" fontId="15" fillId="0" borderId="4" xfId="2" applyFont="1" applyBorder="1" applyAlignment="1" applyProtection="1">
      <alignment horizontal="center" vertical="center" wrapText="1"/>
      <protection hidden="1"/>
    </xf>
    <xf numFmtId="0" fontId="9" fillId="16" borderId="6" xfId="0" applyFont="1" applyFill="1" applyBorder="1" applyAlignment="1">
      <alignment horizontal="center" vertical="center" wrapText="1"/>
    </xf>
    <xf numFmtId="0" fontId="9" fillId="16" borderId="12" xfId="0" applyFont="1" applyFill="1" applyBorder="1" applyAlignment="1">
      <alignment horizontal="center" vertical="center" wrapText="1"/>
    </xf>
    <xf numFmtId="0" fontId="9" fillId="16" borderId="15" xfId="0" applyFont="1" applyFill="1" applyBorder="1" applyAlignment="1">
      <alignment horizontal="center" vertical="center" wrapText="1"/>
    </xf>
    <xf numFmtId="0" fontId="9" fillId="16" borderId="39" xfId="0" applyFont="1" applyFill="1" applyBorder="1" applyAlignment="1">
      <alignment horizontal="center" vertical="center" wrapText="1"/>
    </xf>
    <xf numFmtId="0" fontId="9" fillId="16" borderId="41" xfId="0" applyFont="1" applyFill="1" applyBorder="1" applyAlignment="1">
      <alignment horizontal="center" vertical="center" wrapText="1"/>
    </xf>
    <xf numFmtId="0" fontId="9" fillId="16" borderId="49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55" xfId="0" applyFont="1" applyFill="1" applyBorder="1" applyAlignment="1">
      <alignment horizontal="center" vertical="center" wrapText="1"/>
    </xf>
    <xf numFmtId="0" fontId="11" fillId="14" borderId="67" xfId="0" applyFont="1" applyFill="1" applyBorder="1" applyAlignment="1">
      <alignment horizontal="center" vertical="center" wrapText="1"/>
    </xf>
    <xf numFmtId="0" fontId="11" fillId="14" borderId="51" xfId="0" applyFont="1" applyFill="1" applyBorder="1" applyAlignment="1">
      <alignment horizontal="center" vertical="center" wrapText="1"/>
    </xf>
    <xf numFmtId="0" fontId="11" fillId="14" borderId="69" xfId="0" applyFont="1" applyFill="1" applyBorder="1" applyAlignment="1">
      <alignment horizontal="center" vertical="center" wrapText="1"/>
    </xf>
    <xf numFmtId="0" fontId="11" fillId="14" borderId="6" xfId="0" applyFont="1" applyFill="1" applyBorder="1" applyAlignment="1">
      <alignment horizontal="center" vertical="center" wrapText="1"/>
    </xf>
    <xf numFmtId="0" fontId="11" fillId="14" borderId="12" xfId="0" applyFont="1" applyFill="1" applyBorder="1" applyAlignment="1">
      <alignment horizontal="center" vertical="center" wrapText="1"/>
    </xf>
    <xf numFmtId="0" fontId="11" fillId="14" borderId="15" xfId="0" applyFont="1" applyFill="1" applyBorder="1" applyAlignment="1">
      <alignment horizontal="center" vertical="center" wrapText="1"/>
    </xf>
    <xf numFmtId="0" fontId="11" fillId="14" borderId="65" xfId="0" applyFont="1" applyFill="1" applyBorder="1" applyAlignment="1">
      <alignment horizontal="center" vertical="center" wrapText="1"/>
    </xf>
    <xf numFmtId="0" fontId="11" fillId="14" borderId="68" xfId="0" applyFont="1" applyFill="1" applyBorder="1" applyAlignment="1">
      <alignment horizontal="center" vertical="center" wrapText="1"/>
    </xf>
    <xf numFmtId="0" fontId="11" fillId="14" borderId="63" xfId="0" applyFont="1" applyFill="1" applyBorder="1" applyAlignment="1">
      <alignment horizontal="center" vertical="center" wrapText="1"/>
    </xf>
    <xf numFmtId="0" fontId="12" fillId="14" borderId="5" xfId="0" applyFont="1" applyFill="1" applyBorder="1" applyAlignment="1">
      <alignment horizontal="center" vertical="center" wrapText="1"/>
    </xf>
    <xf numFmtId="0" fontId="11" fillId="14" borderId="30" xfId="0" applyFont="1" applyFill="1" applyBorder="1" applyAlignment="1">
      <alignment horizontal="center" vertical="center" wrapText="1"/>
    </xf>
    <xf numFmtId="0" fontId="11" fillId="14" borderId="4" xfId="0" applyFont="1" applyFill="1" applyBorder="1" applyAlignment="1">
      <alignment horizontal="center" vertical="center" wrapText="1"/>
    </xf>
    <xf numFmtId="0" fontId="11" fillId="14" borderId="5" xfId="0" applyFont="1" applyFill="1" applyBorder="1" applyAlignment="1">
      <alignment horizontal="center" vertical="center"/>
    </xf>
    <xf numFmtId="0" fontId="11" fillId="14" borderId="2" xfId="0" applyFont="1" applyFill="1" applyBorder="1" applyAlignment="1">
      <alignment horizontal="center" vertical="center"/>
    </xf>
    <xf numFmtId="0" fontId="11" fillId="14" borderId="57" xfId="0" applyFont="1" applyFill="1" applyBorder="1" applyAlignment="1">
      <alignment horizontal="center" vertical="center"/>
    </xf>
    <xf numFmtId="0" fontId="11" fillId="19" borderId="25" xfId="0" applyFont="1" applyFill="1" applyBorder="1" applyAlignment="1">
      <alignment horizontal="center" vertical="center" wrapText="1"/>
    </xf>
    <xf numFmtId="0" fontId="11" fillId="19" borderId="26" xfId="0" applyFont="1" applyFill="1" applyBorder="1" applyAlignment="1">
      <alignment horizontal="center" vertical="center" wrapText="1"/>
    </xf>
    <xf numFmtId="0" fontId="11" fillId="18" borderId="24" xfId="0" applyFont="1" applyFill="1" applyBorder="1" applyAlignment="1">
      <alignment horizontal="center" vertical="center" wrapText="1"/>
    </xf>
    <xf numFmtId="0" fontId="11" fillId="18" borderId="25" xfId="0" applyFont="1" applyFill="1" applyBorder="1" applyAlignment="1">
      <alignment horizontal="center" vertical="center" wrapText="1"/>
    </xf>
    <xf numFmtId="0" fontId="11" fillId="18" borderId="26" xfId="0" applyFont="1" applyFill="1" applyBorder="1" applyAlignment="1">
      <alignment horizontal="center" vertical="center" wrapText="1"/>
    </xf>
    <xf numFmtId="0" fontId="11" fillId="17" borderId="30" xfId="0" applyFont="1" applyFill="1" applyBorder="1" applyAlignment="1">
      <alignment horizontal="center" vertical="center" wrapText="1"/>
    </xf>
    <xf numFmtId="0" fontId="11" fillId="17" borderId="42" xfId="0" applyFont="1" applyFill="1" applyBorder="1" applyAlignment="1">
      <alignment horizontal="center" vertical="center" wrapText="1"/>
    </xf>
    <xf numFmtId="0" fontId="12" fillId="17" borderId="24" xfId="0" applyFont="1" applyFill="1" applyBorder="1" applyAlignment="1">
      <alignment horizontal="center" vertical="center" wrapText="1"/>
    </xf>
    <xf numFmtId="0" fontId="12" fillId="17" borderId="25" xfId="0" applyFont="1" applyFill="1" applyBorder="1" applyAlignment="1">
      <alignment horizontal="center" vertical="center" wrapText="1"/>
    </xf>
    <xf numFmtId="0" fontId="12" fillId="17" borderId="1" xfId="0" applyFont="1" applyFill="1" applyBorder="1" applyAlignment="1">
      <alignment horizontal="center" vertical="center" wrapText="1"/>
    </xf>
    <xf numFmtId="0" fontId="12" fillId="17" borderId="26" xfId="0" applyFont="1" applyFill="1" applyBorder="1" applyAlignment="1">
      <alignment horizontal="center" vertical="center" wrapText="1"/>
    </xf>
    <xf numFmtId="0" fontId="11" fillId="17" borderId="9" xfId="0" applyFont="1" applyFill="1" applyBorder="1" applyAlignment="1">
      <alignment horizontal="center" vertical="center" wrapText="1"/>
    </xf>
    <xf numFmtId="0" fontId="11" fillId="17" borderId="17" xfId="0" applyFont="1" applyFill="1" applyBorder="1" applyAlignment="1">
      <alignment horizontal="center" vertical="center" wrapText="1"/>
    </xf>
    <xf numFmtId="0" fontId="23" fillId="17" borderId="57" xfId="0" applyFont="1" applyFill="1" applyBorder="1" applyAlignment="1">
      <alignment horizontal="center" vertical="center" wrapText="1"/>
    </xf>
    <xf numFmtId="0" fontId="23" fillId="17" borderId="42" xfId="0" applyFont="1" applyFill="1" applyBorder="1" applyAlignment="1">
      <alignment horizontal="center" vertical="center" wrapText="1"/>
    </xf>
    <xf numFmtId="0" fontId="11" fillId="14" borderId="2" xfId="0" applyFont="1" applyFill="1" applyBorder="1" applyAlignment="1">
      <alignment horizontal="center" vertical="center" wrapText="1"/>
    </xf>
    <xf numFmtId="0" fontId="11" fillId="14" borderId="57" xfId="0" applyFont="1" applyFill="1" applyBorder="1" applyAlignment="1">
      <alignment horizontal="center" vertical="center" wrapText="1"/>
    </xf>
    <xf numFmtId="0" fontId="11" fillId="16" borderId="13" xfId="0" applyFont="1" applyFill="1" applyBorder="1" applyAlignment="1">
      <alignment horizontal="center" vertical="center" wrapText="1"/>
    </xf>
    <xf numFmtId="0" fontId="11" fillId="16" borderId="2" xfId="0" applyFont="1" applyFill="1" applyBorder="1" applyAlignment="1">
      <alignment horizontal="center" vertical="center" wrapText="1"/>
    </xf>
    <xf numFmtId="0" fontId="11" fillId="16" borderId="14" xfId="0" applyFont="1" applyFill="1" applyBorder="1" applyAlignment="1">
      <alignment horizontal="center" vertical="center" wrapText="1"/>
    </xf>
    <xf numFmtId="0" fontId="11" fillId="14" borderId="10" xfId="0" applyFont="1" applyFill="1" applyBorder="1" applyAlignment="1">
      <alignment horizontal="center" vertical="center" wrapText="1"/>
    </xf>
    <xf numFmtId="0" fontId="11" fillId="14" borderId="36" xfId="0" applyFont="1" applyFill="1" applyBorder="1" applyAlignment="1">
      <alignment horizontal="center" vertical="center" wrapText="1"/>
    </xf>
    <xf numFmtId="0" fontId="11" fillId="14" borderId="14" xfId="0" applyFont="1" applyFill="1" applyBorder="1" applyAlignment="1">
      <alignment horizontal="center" vertical="center" wrapText="1"/>
    </xf>
    <xf numFmtId="0" fontId="11" fillId="14" borderId="59" xfId="0" applyFont="1" applyFill="1" applyBorder="1" applyAlignment="1">
      <alignment horizontal="center" vertical="center" wrapText="1"/>
    </xf>
    <xf numFmtId="0" fontId="12" fillId="16" borderId="37" xfId="0" applyFont="1" applyFill="1" applyBorder="1" applyAlignment="1">
      <alignment horizontal="center" vertical="center" wrapText="1"/>
    </xf>
    <xf numFmtId="0" fontId="12" fillId="16" borderId="38" xfId="0" applyFont="1" applyFill="1" applyBorder="1" applyAlignment="1">
      <alignment horizontal="center" vertical="center" wrapText="1"/>
    </xf>
    <xf numFmtId="0" fontId="12" fillId="16" borderId="39" xfId="0" applyFont="1" applyFill="1" applyBorder="1" applyAlignment="1">
      <alignment horizontal="center" vertical="center" wrapText="1"/>
    </xf>
    <xf numFmtId="0" fontId="25" fillId="0" borderId="10" xfId="2" applyFont="1" applyBorder="1" applyAlignment="1" applyProtection="1">
      <alignment horizontal="center" vertical="center" wrapText="1"/>
      <protection hidden="1"/>
    </xf>
    <xf numFmtId="0" fontId="25" fillId="0" borderId="2" xfId="2" applyFont="1" applyBorder="1" applyAlignment="1" applyProtection="1">
      <alignment horizontal="center" vertical="center" wrapText="1"/>
      <protection hidden="1"/>
    </xf>
    <xf numFmtId="0" fontId="25" fillId="0" borderId="57" xfId="2" applyFont="1" applyBorder="1" applyAlignment="1" applyProtection="1">
      <alignment horizontal="center" vertical="center" wrapText="1"/>
      <protection hidden="1"/>
    </xf>
    <xf numFmtId="0" fontId="15" fillId="0" borderId="61" xfId="2" applyFont="1" applyBorder="1" applyAlignment="1" applyProtection="1">
      <alignment horizontal="center" vertical="center" wrapText="1"/>
      <protection hidden="1"/>
    </xf>
    <xf numFmtId="0" fontId="15" fillId="0" borderId="35" xfId="2" applyFont="1" applyBorder="1" applyAlignment="1" applyProtection="1">
      <alignment horizontal="center" vertical="center" wrapText="1"/>
      <protection hidden="1"/>
    </xf>
    <xf numFmtId="0" fontId="23" fillId="17" borderId="30" xfId="0" applyFont="1" applyFill="1" applyBorder="1" applyAlignment="1">
      <alignment horizontal="center" vertical="center" wrapText="1"/>
    </xf>
    <xf numFmtId="0" fontId="11" fillId="17" borderId="8" xfId="0" applyFont="1" applyFill="1" applyBorder="1" applyAlignment="1">
      <alignment horizontal="center" vertical="center" wrapText="1"/>
    </xf>
    <xf numFmtId="0" fontId="11" fillId="17" borderId="39" xfId="0" applyFont="1" applyFill="1" applyBorder="1" applyAlignment="1">
      <alignment horizontal="center" vertical="center" wrapText="1"/>
    </xf>
    <xf numFmtId="0" fontId="11" fillId="17" borderId="10" xfId="0" applyFont="1" applyFill="1" applyBorder="1" applyAlignment="1">
      <alignment horizontal="center" vertical="center" wrapText="1"/>
    </xf>
    <xf numFmtId="0" fontId="15" fillId="0" borderId="31" xfId="2" applyFont="1" applyBorder="1" applyAlignment="1" applyProtection="1">
      <alignment horizontal="center" vertical="center" wrapText="1"/>
      <protection hidden="1"/>
    </xf>
    <xf numFmtId="0" fontId="15" fillId="0" borderId="20" xfId="2" applyFont="1" applyBorder="1" applyAlignment="1" applyProtection="1">
      <alignment horizontal="center" vertical="center" wrapText="1"/>
      <protection hidden="1"/>
    </xf>
    <xf numFmtId="0" fontId="15" fillId="0" borderId="43" xfId="2" applyFont="1" applyBorder="1" applyAlignment="1" applyProtection="1">
      <alignment horizontal="center" vertical="center" wrapText="1"/>
      <protection hidden="1"/>
    </xf>
    <xf numFmtId="0" fontId="15" fillId="0" borderId="42" xfId="2" applyFont="1" applyBorder="1" applyAlignment="1" applyProtection="1">
      <alignment horizontal="center" vertical="center" wrapText="1"/>
      <protection hidden="1"/>
    </xf>
    <xf numFmtId="0" fontId="16" fillId="0" borderId="30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/>
    </xf>
    <xf numFmtId="0" fontId="15" fillId="0" borderId="47" xfId="1" applyFont="1" applyBorder="1" applyAlignment="1">
      <alignment horizontal="center" vertical="center" wrapText="1"/>
    </xf>
    <xf numFmtId="0" fontId="15" fillId="0" borderId="46" xfId="1" applyFont="1" applyBorder="1" applyAlignment="1">
      <alignment horizontal="center" vertical="center" wrapText="1"/>
    </xf>
    <xf numFmtId="0" fontId="15" fillId="0" borderId="48" xfId="1" applyFont="1" applyBorder="1" applyAlignment="1">
      <alignment horizontal="center" vertical="center" wrapText="1"/>
    </xf>
    <xf numFmtId="0" fontId="7" fillId="5" borderId="30" xfId="1" applyFont="1" applyFill="1" applyBorder="1" applyAlignment="1">
      <alignment horizontal="center" vertical="center" wrapText="1"/>
    </xf>
    <xf numFmtId="0" fontId="7" fillId="5" borderId="4" xfId="1" applyFont="1" applyFill="1" applyBorder="1" applyAlignment="1">
      <alignment horizontal="center" vertical="center" wrapText="1"/>
    </xf>
    <xf numFmtId="0" fontId="7" fillId="5" borderId="44" xfId="1" applyFont="1" applyFill="1" applyBorder="1" applyAlignment="1">
      <alignment horizontal="center" vertical="center" wrapText="1"/>
    </xf>
    <xf numFmtId="0" fontId="7" fillId="5" borderId="21" xfId="1" applyFont="1" applyFill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24" fillId="6" borderId="30" xfId="0" applyFont="1" applyFill="1" applyBorder="1" applyAlignment="1">
      <alignment horizontal="center" vertical="center" wrapText="1"/>
    </xf>
    <xf numFmtId="0" fontId="24" fillId="6" borderId="4" xfId="0" applyFont="1" applyFill="1" applyBorder="1" applyAlignment="1">
      <alignment horizontal="center" vertical="center" wrapText="1"/>
    </xf>
    <xf numFmtId="0" fontId="24" fillId="6" borderId="42" xfId="0" applyFont="1" applyFill="1" applyBorder="1" applyAlignment="1">
      <alignment horizontal="center" vertical="center" wrapText="1"/>
    </xf>
    <xf numFmtId="0" fontId="7" fillId="0" borderId="59" xfId="1" applyFont="1" applyBorder="1" applyAlignment="1">
      <alignment horizontal="center" vertical="center" wrapText="1"/>
    </xf>
    <xf numFmtId="0" fontId="7" fillId="0" borderId="45" xfId="1" applyFont="1" applyBorder="1" applyAlignment="1">
      <alignment horizontal="center" vertical="center" wrapText="1"/>
    </xf>
    <xf numFmtId="14" fontId="1" fillId="0" borderId="58" xfId="2" applyNumberFormat="1" applyFont="1" applyBorder="1" applyAlignment="1" applyProtection="1">
      <alignment horizontal="center" vertical="center" wrapText="1"/>
      <protection hidden="1"/>
    </xf>
    <xf numFmtId="14" fontId="1" fillId="0" borderId="43" xfId="2" applyNumberFormat="1" applyFont="1" applyBorder="1" applyAlignment="1" applyProtection="1">
      <alignment horizontal="center" vertical="center" wrapText="1"/>
      <protection hidden="1"/>
    </xf>
    <xf numFmtId="0" fontId="25" fillId="0" borderId="30" xfId="2" applyFont="1" applyBorder="1" applyAlignment="1" applyProtection="1">
      <alignment horizontal="center" vertical="center" wrapText="1"/>
      <protection hidden="1"/>
    </xf>
    <xf numFmtId="0" fontId="25" fillId="0" borderId="4" xfId="2" applyFont="1" applyBorder="1" applyAlignment="1" applyProtection="1">
      <alignment horizontal="center" vertical="center" wrapText="1"/>
      <protection hidden="1"/>
    </xf>
    <xf numFmtId="0" fontId="25" fillId="0" borderId="42" xfId="2" applyFont="1" applyBorder="1" applyAlignment="1" applyProtection="1">
      <alignment horizontal="center" vertical="center" wrapText="1"/>
      <protection hidden="1"/>
    </xf>
    <xf numFmtId="2" fontId="24" fillId="6" borderId="30" xfId="0" applyNumberFormat="1" applyFont="1" applyFill="1" applyBorder="1" applyAlignment="1">
      <alignment horizontal="center" vertical="center" wrapText="1"/>
    </xf>
    <xf numFmtId="2" fontId="24" fillId="6" borderId="4" xfId="0" applyNumberFormat="1" applyFont="1" applyFill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7" fillId="0" borderId="57" xfId="1" applyFont="1" applyBorder="1" applyAlignment="1">
      <alignment horizontal="center" vertical="center" wrapText="1"/>
    </xf>
    <xf numFmtId="0" fontId="7" fillId="0" borderId="42" xfId="1" applyFont="1" applyBorder="1" applyAlignment="1">
      <alignment horizontal="center" vertical="center" wrapText="1"/>
    </xf>
    <xf numFmtId="0" fontId="7" fillId="0" borderId="62" xfId="1" applyFont="1" applyBorder="1" applyAlignment="1">
      <alignment horizontal="center" vertical="center" wrapText="1"/>
    </xf>
    <xf numFmtId="0" fontId="7" fillId="0" borderId="73" xfId="1" applyFont="1" applyBorder="1" applyAlignment="1">
      <alignment horizontal="center" vertical="center" wrapText="1"/>
    </xf>
    <xf numFmtId="0" fontId="14" fillId="9" borderId="31" xfId="0" applyFont="1" applyFill="1" applyBorder="1" applyAlignment="1">
      <alignment horizontal="center" vertical="center" wrapText="1"/>
    </xf>
    <xf numFmtId="0" fontId="14" fillId="9" borderId="20" xfId="0" applyFont="1" applyFill="1" applyBorder="1" applyAlignment="1">
      <alignment horizontal="center" vertical="center" wrapText="1"/>
    </xf>
    <xf numFmtId="0" fontId="14" fillId="9" borderId="43" xfId="0" applyFont="1" applyFill="1" applyBorder="1" applyAlignment="1">
      <alignment horizontal="center" vertical="center" wrapText="1"/>
    </xf>
    <xf numFmtId="14" fontId="1" fillId="0" borderId="20" xfId="2" applyNumberFormat="1" applyFont="1" applyBorder="1" applyAlignment="1" applyProtection="1">
      <alignment horizontal="center" vertical="center" wrapText="1"/>
      <protection hidden="1"/>
    </xf>
    <xf numFmtId="14" fontId="1" fillId="0" borderId="4" xfId="2" applyNumberFormat="1" applyFont="1" applyBorder="1" applyAlignment="1" applyProtection="1">
      <alignment horizontal="center" vertical="center" wrapText="1"/>
      <protection hidden="1"/>
    </xf>
    <xf numFmtId="14" fontId="1" fillId="0" borderId="42" xfId="2" applyNumberFormat="1" applyFont="1" applyBorder="1" applyAlignment="1" applyProtection="1">
      <alignment horizontal="center" vertical="center" wrapText="1"/>
      <protection hidden="1"/>
    </xf>
    <xf numFmtId="0" fontId="8" fillId="0" borderId="57" xfId="0" applyFont="1" applyBorder="1" applyAlignment="1">
      <alignment horizontal="left" vertical="center" wrapText="1"/>
    </xf>
    <xf numFmtId="0" fontId="8" fillId="0" borderId="42" xfId="0" applyFont="1" applyBorder="1" applyAlignment="1">
      <alignment horizontal="left" vertical="center" wrapText="1"/>
    </xf>
    <xf numFmtId="0" fontId="7" fillId="0" borderId="4" xfId="1" applyFont="1" applyBorder="1" applyAlignment="1">
      <alignment horizontal="center" vertical="center" wrapText="1"/>
    </xf>
    <xf numFmtId="0" fontId="8" fillId="6" borderId="30" xfId="0" applyFont="1" applyFill="1" applyBorder="1" applyAlignment="1">
      <alignment horizontal="left" vertical="top" wrapText="1"/>
    </xf>
    <xf numFmtId="0" fontId="8" fillId="6" borderId="4" xfId="0" applyFont="1" applyFill="1" applyBorder="1" applyAlignment="1">
      <alignment horizontal="left" vertical="top" wrapText="1"/>
    </xf>
    <xf numFmtId="0" fontId="8" fillId="6" borderId="42" xfId="0" applyFont="1" applyFill="1" applyBorder="1" applyAlignment="1">
      <alignment horizontal="left" vertical="top" wrapText="1"/>
    </xf>
    <xf numFmtId="0" fontId="14" fillId="6" borderId="42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42" xfId="0" applyFont="1" applyFill="1" applyBorder="1" applyAlignment="1">
      <alignment horizontal="left" vertical="top" wrapText="1"/>
    </xf>
    <xf numFmtId="0" fontId="7" fillId="0" borderId="47" xfId="1" applyFont="1" applyBorder="1" applyAlignment="1">
      <alignment horizontal="left" vertical="top" wrapText="1"/>
    </xf>
    <xf numFmtId="0" fontId="7" fillId="0" borderId="46" xfId="1" applyFont="1" applyBorder="1" applyAlignment="1">
      <alignment horizontal="left" vertical="top" wrapText="1"/>
    </xf>
    <xf numFmtId="0" fontId="0" fillId="0" borderId="3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7" fillId="5" borderId="42" xfId="1" applyFont="1" applyFill="1" applyBorder="1" applyAlignment="1">
      <alignment horizontal="center" vertical="center" wrapText="1"/>
    </xf>
    <xf numFmtId="0" fontId="1" fillId="3" borderId="3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3" borderId="42" xfId="0" applyFont="1" applyFill="1" applyBorder="1" applyAlignment="1">
      <alignment horizontal="center" vertical="top" wrapText="1"/>
    </xf>
    <xf numFmtId="0" fontId="7" fillId="5" borderId="45" xfId="1" applyFont="1" applyFill="1" applyBorder="1" applyAlignment="1">
      <alignment horizontal="center" vertical="center" wrapText="1"/>
    </xf>
    <xf numFmtId="0" fontId="18" fillId="0" borderId="21" xfId="0" applyFont="1" applyBorder="1" applyAlignment="1">
      <alignment horizontal="left" vertical="top" wrapText="1"/>
    </xf>
    <xf numFmtId="0" fontId="18" fillId="0" borderId="45" xfId="0" applyFont="1" applyBorder="1" applyAlignment="1">
      <alignment horizontal="left" vertical="top" wrapText="1"/>
    </xf>
    <xf numFmtId="0" fontId="31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31" fillId="12" borderId="24" xfId="0" applyFont="1" applyFill="1" applyBorder="1" applyAlignment="1">
      <alignment horizontal="center" vertical="center"/>
    </xf>
    <xf numFmtId="0" fontId="31" fillId="12" borderId="25" xfId="0" applyFont="1" applyFill="1" applyBorder="1" applyAlignment="1">
      <alignment horizontal="center" vertical="center"/>
    </xf>
    <xf numFmtId="0" fontId="31" fillId="12" borderId="26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31" fillId="12" borderId="27" xfId="0" applyFont="1" applyFill="1" applyBorder="1" applyAlignment="1">
      <alignment horizontal="center" vertical="center" wrapText="1"/>
    </xf>
    <xf numFmtId="0" fontId="31" fillId="12" borderId="28" xfId="0" applyFont="1" applyFill="1" applyBorder="1" applyAlignment="1">
      <alignment horizontal="center" vertical="center" wrapText="1"/>
    </xf>
    <xf numFmtId="0" fontId="31" fillId="12" borderId="29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3" fillId="3" borderId="2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26" fillId="0" borderId="24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51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52" xfId="0" applyFont="1" applyBorder="1" applyAlignment="1">
      <alignment horizontal="center" vertical="center" wrapText="1"/>
    </xf>
    <xf numFmtId="0" fontId="32" fillId="0" borderId="50" xfId="0" applyFont="1" applyBorder="1" applyAlignment="1">
      <alignment horizontal="center" vertical="center" wrapText="1"/>
    </xf>
    <xf numFmtId="0" fontId="31" fillId="12" borderId="24" xfId="0" applyFont="1" applyFill="1" applyBorder="1" applyAlignment="1">
      <alignment horizontal="center" vertical="center" wrapText="1"/>
    </xf>
    <xf numFmtId="0" fontId="31" fillId="12" borderId="25" xfId="0" applyFont="1" applyFill="1" applyBorder="1" applyAlignment="1">
      <alignment horizontal="center" vertical="center" wrapText="1"/>
    </xf>
    <xf numFmtId="0" fontId="31" fillId="12" borderId="26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23" borderId="75" xfId="0" applyFont="1" applyFill="1" applyBorder="1" applyAlignment="1">
      <alignment horizontal="center" vertical="center"/>
    </xf>
    <xf numFmtId="0" fontId="3" fillId="23" borderId="0" xfId="0" applyFont="1" applyFill="1" applyBorder="1" applyAlignment="1">
      <alignment horizontal="center" vertical="center"/>
    </xf>
    <xf numFmtId="0" fontId="3" fillId="23" borderId="55" xfId="0" applyFont="1" applyFill="1" applyBorder="1" applyAlignment="1">
      <alignment horizontal="center" vertical="center"/>
    </xf>
    <xf numFmtId="0" fontId="3" fillId="23" borderId="72" xfId="0" applyFont="1" applyFill="1" applyBorder="1" applyAlignment="1">
      <alignment horizontal="center" vertical="center"/>
    </xf>
    <xf numFmtId="0" fontId="3" fillId="23" borderId="23" xfId="0" applyFont="1" applyFill="1" applyBorder="1" applyAlignment="1">
      <alignment horizontal="center" vertical="center"/>
    </xf>
    <xf numFmtId="0" fontId="3" fillId="23" borderId="56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16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23" fillId="6" borderId="30" xfId="0" applyFont="1" applyFill="1" applyBorder="1" applyAlignment="1">
      <alignment horizontal="center" vertical="center" wrapText="1"/>
    </xf>
    <xf numFmtId="0" fontId="23" fillId="6" borderId="42" xfId="0" applyFont="1" applyFill="1" applyBorder="1" applyAlignment="1">
      <alignment horizontal="center" vertical="center" wrapText="1"/>
    </xf>
    <xf numFmtId="0" fontId="23" fillId="6" borderId="57" xfId="0" applyFont="1" applyFill="1" applyBorder="1" applyAlignment="1">
      <alignment horizontal="center" vertical="center" wrapText="1"/>
    </xf>
    <xf numFmtId="2" fontId="24" fillId="6" borderId="42" xfId="0" applyNumberFormat="1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18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1" fillId="6" borderId="19" xfId="0" applyFont="1" applyFill="1" applyBorder="1" applyAlignment="1">
      <alignment horizontal="center" vertical="center" wrapText="1"/>
    </xf>
    <xf numFmtId="0" fontId="12" fillId="6" borderId="37" xfId="0" applyFont="1" applyFill="1" applyBorder="1" applyAlignment="1">
      <alignment horizontal="center" vertical="center" wrapText="1"/>
    </xf>
    <xf numFmtId="0" fontId="12" fillId="6" borderId="38" xfId="0" applyFont="1" applyFill="1" applyBorder="1" applyAlignment="1">
      <alignment horizontal="center" vertical="center" wrapText="1"/>
    </xf>
    <xf numFmtId="0" fontId="12" fillId="6" borderId="39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11" fillId="6" borderId="10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0" fontId="11" fillId="6" borderId="18" xfId="0" applyFont="1" applyFill="1" applyBorder="1" applyAlignment="1">
      <alignment horizontal="center" vertical="center" wrapText="1"/>
    </xf>
    <xf numFmtId="0" fontId="11" fillId="11" borderId="30" xfId="0" applyFont="1" applyFill="1" applyBorder="1" applyAlignment="1">
      <alignment horizontal="center" vertical="center" wrapText="1"/>
    </xf>
    <xf numFmtId="0" fontId="11" fillId="11" borderId="4" xfId="0" applyFont="1" applyFill="1" applyBorder="1" applyAlignment="1">
      <alignment horizontal="center" vertical="center" wrapText="1"/>
    </xf>
    <xf numFmtId="0" fontId="11" fillId="11" borderId="42" xfId="0" applyFont="1" applyFill="1" applyBorder="1" applyAlignment="1">
      <alignment horizontal="center" vertical="center" wrapText="1"/>
    </xf>
    <xf numFmtId="0" fontId="11" fillId="6" borderId="9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1" fillId="6" borderId="3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4" fillId="3" borderId="43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0" xfId="0" applyFont="1" applyFill="1" applyAlignment="1">
      <alignment horizontal="center" vertical="center" wrapText="1"/>
    </xf>
    <xf numFmtId="0" fontId="9" fillId="3" borderId="23" xfId="0" applyFont="1" applyFill="1" applyBorder="1" applyAlignment="1">
      <alignment horizontal="left" vertical="center" wrapText="1"/>
    </xf>
    <xf numFmtId="0" fontId="28" fillId="6" borderId="27" xfId="0" applyFont="1" applyFill="1" applyBorder="1" applyAlignment="1">
      <alignment horizontal="center" vertical="center"/>
    </xf>
    <xf numFmtId="0" fontId="28" fillId="6" borderId="28" xfId="0" applyFont="1" applyFill="1" applyBorder="1" applyAlignment="1">
      <alignment horizontal="center" vertical="center"/>
    </xf>
    <xf numFmtId="0" fontId="28" fillId="6" borderId="29" xfId="0" applyFont="1" applyFill="1" applyBorder="1" applyAlignment="1">
      <alignment horizontal="center" vertical="center"/>
    </xf>
    <xf numFmtId="0" fontId="28" fillId="6" borderId="24" xfId="0" applyFont="1" applyFill="1" applyBorder="1" applyAlignment="1">
      <alignment horizontal="center" vertical="center"/>
    </xf>
    <xf numFmtId="0" fontId="28" fillId="6" borderId="25" xfId="0" applyFont="1" applyFill="1" applyBorder="1" applyAlignment="1">
      <alignment horizontal="center" vertical="center"/>
    </xf>
    <xf numFmtId="0" fontId="28" fillId="6" borderId="26" xfId="0" applyFont="1" applyFill="1" applyBorder="1" applyAlignment="1">
      <alignment horizontal="center" vertical="center"/>
    </xf>
    <xf numFmtId="0" fontId="9" fillId="6" borderId="39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0" fontId="9" fillId="6" borderId="49" xfId="0" applyFont="1" applyFill="1" applyBorder="1" applyAlignment="1">
      <alignment horizontal="center" vertical="center" wrapText="1"/>
    </xf>
    <xf numFmtId="0" fontId="11" fillId="6" borderId="7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32" xfId="0" applyFont="1" applyFill="1" applyBorder="1" applyAlignment="1">
      <alignment horizontal="center" vertical="center" wrapText="1"/>
    </xf>
    <xf numFmtId="0" fontId="11" fillId="6" borderId="7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56" xfId="0" applyFont="1" applyFill="1" applyBorder="1" applyAlignment="1">
      <alignment horizontal="center" vertical="center" wrapText="1"/>
    </xf>
    <xf numFmtId="0" fontId="11" fillId="6" borderId="3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1" fillId="6" borderId="17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2" fillId="6" borderId="24" xfId="0" applyFont="1" applyFill="1" applyBorder="1" applyAlignment="1">
      <alignment horizontal="center" vertical="center" wrapText="1"/>
    </xf>
    <xf numFmtId="0" fontId="12" fillId="6" borderId="25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11" borderId="10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/>
    </xf>
    <xf numFmtId="0" fontId="11" fillId="11" borderId="18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8" fillId="3" borderId="42" xfId="0" applyFont="1" applyFill="1" applyBorder="1" applyAlignment="1">
      <alignment horizontal="center" vertical="top" wrapText="1"/>
    </xf>
    <xf numFmtId="0" fontId="15" fillId="0" borderId="47" xfId="1" applyFont="1" applyBorder="1" applyAlignment="1">
      <alignment horizontal="left" vertical="top" wrapText="1"/>
    </xf>
    <xf numFmtId="0" fontId="15" fillId="0" borderId="46" xfId="1" applyFont="1" applyBorder="1" applyAlignment="1">
      <alignment horizontal="left" vertical="top" wrapText="1"/>
    </xf>
    <xf numFmtId="0" fontId="15" fillId="0" borderId="48" xfId="1" applyFont="1" applyBorder="1" applyAlignment="1">
      <alignment horizontal="left" vertical="top" wrapText="1"/>
    </xf>
    <xf numFmtId="0" fontId="25" fillId="0" borderId="8" xfId="2" applyFont="1" applyBorder="1" applyAlignment="1" applyProtection="1">
      <alignment horizontal="center" vertical="center" wrapText="1"/>
      <protection hidden="1"/>
    </xf>
    <xf numFmtId="0" fontId="25" fillId="0" borderId="3" xfId="2" applyFont="1" applyBorder="1" applyAlignment="1" applyProtection="1">
      <alignment horizontal="center" vertical="center" wrapText="1"/>
      <protection hidden="1"/>
    </xf>
    <xf numFmtId="0" fontId="25" fillId="0" borderId="16" xfId="2" applyFont="1" applyBorder="1" applyAlignment="1" applyProtection="1">
      <alignment horizontal="center" vertical="center" wrapText="1"/>
      <protection hidden="1"/>
    </xf>
    <xf numFmtId="0" fontId="25" fillId="0" borderId="18" xfId="2" applyFont="1" applyBorder="1" applyAlignment="1" applyProtection="1">
      <alignment horizontal="center" vertical="center" wrapText="1"/>
      <protection hidden="1"/>
    </xf>
    <xf numFmtId="0" fontId="0" fillId="0" borderId="44" xfId="0" applyBorder="1" applyAlignment="1">
      <alignment horizontal="left" vertical="top" wrapText="1"/>
    </xf>
    <xf numFmtId="0" fontId="0" fillId="0" borderId="21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11" fillId="6" borderId="8" xfId="0" applyFont="1" applyFill="1" applyBorder="1" applyAlignment="1">
      <alignment horizontal="center" vertical="center" wrapText="1"/>
    </xf>
    <xf numFmtId="0" fontId="11" fillId="6" borderId="38" xfId="0" applyFont="1" applyFill="1" applyBorder="1" applyAlignment="1">
      <alignment horizontal="center" vertical="center" wrapText="1"/>
    </xf>
    <xf numFmtId="14" fontId="1" fillId="0" borderId="31" xfId="2" applyNumberFormat="1" applyFont="1" applyBorder="1" applyAlignment="1" applyProtection="1">
      <alignment horizontal="center" vertical="center" wrapText="1"/>
      <protection hidden="1"/>
    </xf>
    <xf numFmtId="14" fontId="1" fillId="0" borderId="30" xfId="2" applyNumberFormat="1" applyFont="1" applyBorder="1" applyAlignment="1" applyProtection="1">
      <alignment horizontal="center" vertical="center" wrapText="1"/>
      <protection hidden="1"/>
    </xf>
    <xf numFmtId="0" fontId="7" fillId="6" borderId="57" xfId="1" applyFont="1" applyFill="1" applyBorder="1" applyAlignment="1">
      <alignment horizontal="center" vertical="center" wrapText="1"/>
    </xf>
    <xf numFmtId="0" fontId="7" fillId="6" borderId="42" xfId="1" applyFont="1" applyFill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18" fillId="0" borderId="57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8" fillId="6" borderId="18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</cellXfs>
  <cellStyles count="5">
    <cellStyle name="Normal" xfId="0" builtinId="0"/>
    <cellStyle name="Normal 2" xfId="1"/>
    <cellStyle name="Normal 3" xfId="3"/>
    <cellStyle name="Normal_Matriz de Riesgos Servidores-v2" xfId="2"/>
    <cellStyle name="Percent 2" xfId="4"/>
  </cellStyles>
  <dxfs count="5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9" tint="-0.24994659260841701"/>
        </patternFill>
      </fill>
    </dxf>
    <dxf>
      <font>
        <color theme="0"/>
      </font>
      <numFmt numFmtId="30" formatCode="@"/>
      <fill>
        <patternFill>
          <bgColor rgb="FFC0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33B8FB"/>
      <color rgb="FFFFFF00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2762251</xdr:colOff>
      <xdr:row>1</xdr:row>
      <xdr:rowOff>121977</xdr:rowOff>
    </xdr:from>
    <xdr:to>
      <xdr:col>8</xdr:col>
      <xdr:colOff>2928939</xdr:colOff>
      <xdr:row>4</xdr:row>
      <xdr:rowOff>59531</xdr:rowOff>
    </xdr:to>
    <xdr:sp macro="" textlink="">
      <xdr:nvSpPr>
        <xdr:cNvPr id="2" name="4 Rectángulo redondeado">
          <a:extLst>
            <a:ext uri="{FF2B5EF4-FFF2-40B4-BE49-F238E27FC236}">
              <a16:creationId xmlns:a16="http://schemas.microsoft.com/office/drawing/2014/main" id="{EF9BA996-E73B-4337-9D43-A64380257C5B}"/>
            </a:ext>
          </a:extLst>
        </xdr:cNvPr>
        <xdr:cNvSpPr/>
      </xdr:nvSpPr>
      <xdr:spPr>
        <a:xfrm>
          <a:off x="16216314" y="276758"/>
          <a:ext cx="3536156" cy="806711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2</xdr:col>
      <xdr:colOff>95250</xdr:colOff>
      <xdr:row>1</xdr:row>
      <xdr:rowOff>190500</xdr:rowOff>
    </xdr:from>
    <xdr:to>
      <xdr:col>2</xdr:col>
      <xdr:colOff>2299970</xdr:colOff>
      <xdr:row>3</xdr:row>
      <xdr:rowOff>21431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8" y="345281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714</xdr:col>
      <xdr:colOff>0</xdr:colOff>
      <xdr:row>12</xdr:row>
      <xdr:rowOff>0</xdr:rowOff>
    </xdr:from>
    <xdr:to>
      <xdr:col>716</xdr:col>
      <xdr:colOff>680720</xdr:colOff>
      <xdr:row>12</xdr:row>
      <xdr:rowOff>438150</xdr:rowOff>
    </xdr:to>
    <xdr:pic>
      <xdr:nvPicPr>
        <xdr:cNvPr id="4" name="Imagen 3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772344" y="5381625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2</xdr:col>
      <xdr:colOff>771525</xdr:colOff>
      <xdr:row>0</xdr:row>
      <xdr:rowOff>66676</xdr:rowOff>
    </xdr:from>
    <xdr:to>
      <xdr:col>4</xdr:col>
      <xdr:colOff>811741</xdr:colOff>
      <xdr:row>3</xdr:row>
      <xdr:rowOff>114301</xdr:rowOff>
    </xdr:to>
    <xdr:pic>
      <xdr:nvPicPr>
        <xdr:cNvPr id="6" name="Imagen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3950" y="66676"/>
          <a:ext cx="2973916" cy="800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72</xdr:col>
      <xdr:colOff>1221057</xdr:colOff>
      <xdr:row>0</xdr:row>
      <xdr:rowOff>38633</xdr:rowOff>
    </xdr:from>
    <xdr:to>
      <xdr:col>75</xdr:col>
      <xdr:colOff>988219</xdr:colOff>
      <xdr:row>3</xdr:row>
      <xdr:rowOff>140230</xdr:rowOff>
    </xdr:to>
    <xdr:sp macro="" textlink="">
      <xdr:nvSpPr>
        <xdr:cNvPr id="8" name="4 Rectángulo redondeado">
          <a:extLst>
            <a:ext uri="{FF2B5EF4-FFF2-40B4-BE49-F238E27FC236}">
              <a16:creationId xmlns:a16="http://schemas.microsoft.com/office/drawing/2014/main" id="{F8BE08AE-4BBD-42E3-9E5A-517C8BA11DDE}"/>
            </a:ext>
          </a:extLst>
        </xdr:cNvPr>
        <xdr:cNvSpPr/>
      </xdr:nvSpPr>
      <xdr:spPr>
        <a:xfrm>
          <a:off x="63764588" y="38633"/>
          <a:ext cx="3458100" cy="815972"/>
        </a:xfrm>
        <a:prstGeom prst="round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Código: PM-FT-07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 b="1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Versión: 3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es-CO" sz="1400">
              <a:solidFill>
                <a:schemeClr val="tx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Rige a partir de su publicación en el SIG</a:t>
          </a:r>
          <a:endParaRPr lang="es-CO" sz="1400">
            <a:solidFill>
              <a:schemeClr val="tx1"/>
            </a:solidFill>
            <a:effectLst/>
            <a:latin typeface="Arial" pitchFamily="34" charset="0"/>
            <a:cs typeface="Arial" pitchFamily="34" charset="0"/>
          </a:endParaRPr>
        </a:p>
        <a:p>
          <a:pPr algn="l"/>
          <a:endParaRPr lang="es-CO" sz="2400"/>
        </a:p>
      </xdr:txBody>
    </xdr:sp>
    <xdr:clientData/>
  </xdr:twoCellAnchor>
  <xdr:twoCellAnchor editAs="oneCell">
    <xdr:from>
      <xdr:col>714</xdr:col>
      <xdr:colOff>0</xdr:colOff>
      <xdr:row>11</xdr:row>
      <xdr:rowOff>0</xdr:rowOff>
    </xdr:from>
    <xdr:to>
      <xdr:col>716</xdr:col>
      <xdr:colOff>680720</xdr:colOff>
      <xdr:row>13</xdr:row>
      <xdr:rowOff>57150</xdr:rowOff>
    </xdr:to>
    <xdr:pic>
      <xdr:nvPicPr>
        <xdr:cNvPr id="5" name="Imagen 4" descr="https://intranetmen.mineducacion.gov.co/comunidades/oac/SiteAssets/Imagen%20institucional%202018/Logo%20Mineducación.png">
          <a:extLst>
            <a:ext uri="{FF2B5EF4-FFF2-40B4-BE49-F238E27FC236}">
              <a16:creationId xmlns:a16="http://schemas.microsoft.com/office/drawing/2014/main" id="{BFB21A7C-1608-4F39-88B5-5B634C218C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3402500" y="5655469"/>
          <a:ext cx="2204720" cy="438150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3</xdr:col>
      <xdr:colOff>35720</xdr:colOff>
      <xdr:row>0</xdr:row>
      <xdr:rowOff>35720</xdr:rowOff>
    </xdr:from>
    <xdr:to>
      <xdr:col>4</xdr:col>
      <xdr:colOff>1452563</xdr:colOff>
      <xdr:row>3</xdr:row>
      <xdr:rowOff>130970</xdr:rowOff>
    </xdr:to>
    <xdr:pic>
      <xdr:nvPicPr>
        <xdr:cNvPr id="7" name="Imagen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00189" y="35720"/>
          <a:ext cx="2966988" cy="80962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lliam Hernan Otalora Cabanzo" id="{ADBBFEA0-690B-4F9E-80F3-584150A8F408}" userId="S::wotalora@mineducacion.gov.co::84cfd198-5c6d-49ea-ae35-91770ee81f3b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E7" dT="2019-01-04T21:28:47.84" personId="{ADBBFEA0-690B-4F9E-80F3-584150A8F408}" id="{1CEF3F13-B189-4A14-8892-F3F6A6B833C9}">
    <text>se calcula automáticamente (suma) valor de las respuestas</text>
  </threadedComment>
  <threadedComment ref="AF7" dT="2019-01-04T20:51:56.93" personId="{ADBBFEA0-690B-4F9E-80F3-584150A8F408}" id="{C7484A58-73E0-423A-ACD3-1BCFEE6837F3}">
    <text>Seleccionar de acuerdo a:
Fuerte = si el valor del diseño está entre 96 y 100
Moderado = si el valor del diseño está entre 86 y 95
Débil = si el valor del diseño es menor a 85</text>
  </threadedComment>
  <threadedComment ref="AG7" dT="2019-01-04T20:56:17.50" personId="{ADBBFEA0-690B-4F9E-80F3-584150A8F408}" id="{001F630B-26D4-4724-AF12-F97B4B52BD53}">
    <text>Seleccionar de acuerdo a:
Fuerte = si el control se ejecuta siempre
Moderado = si el control se ejecuta algunas veces
Débil = si el control no se ejecuta</text>
  </threadedComment>
  <threadedComment ref="AH7" dT="2019-01-04T21:09:17.38" personId="{ADBBFEA0-690B-4F9E-80F3-584150A8F408}" id="{D6218F41-4520-4553-9479-1A1E471E9C56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X7" dT="2019-01-04T21:28:31.53" personId="{ADBBFEA0-690B-4F9E-80F3-584150A8F408}" id="{92AB8CB5-D4F2-4D3F-A7FA-B54C641C01A1}">
    <text>se calcula automáticamente (suma) valor de las respuestas</text>
  </threadedComment>
  <threadedComment ref="AY7" dT="2019-01-04T20:51:56.93" personId="{ADBBFEA0-690B-4F9E-80F3-584150A8F408}" id="{76BD5CC5-ADE1-457B-B7A3-6E41E0DBC1E2}">
    <text>Seleccionar de acuerdo a:
Fuerte = si el valor del diseño está entre 96 y 100
Moderado = si el valor del diseño está entre 86 y 95
Débil = si el valor del diseño es menor a 85</text>
  </threadedComment>
  <threadedComment ref="AZ7" dT="2019-01-04T20:56:17.50" personId="{ADBBFEA0-690B-4F9E-80F3-584150A8F408}" id="{0D12757F-50E4-409D-B4D2-FFAC8EF06C20}">
    <text>Seleccionar de acuerdo a:
Fuerte = si el control se ejecuta siempre
Moderado = si el control se ejecuta algunas veces
Débil = si el control no se ejecuta</text>
  </threadedComment>
  <threadedComment ref="BA7" dT="2019-01-04T21:09:17.38" personId="{ADBBFEA0-690B-4F9E-80F3-584150A8F408}" id="{170EB625-6C30-447E-A190-BCF147BF0F18}">
    <text>Valorar de acuerdo a la tabla solidez individual de cada control en la hoja "Solidez de los controles" comparando las dos columnas anteriores, donde por ejemplo:
valor es 100 = si es fuerte el diseño y fuerte la ejecución del control
valor es 50 = si lal combinación es fuerte + moderado, o moderado+ fuerte, o moderado + moderado.
Para todas las demás combinaciones el valor es 0 (cero)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5" Type="http://schemas.microsoft.com/office/2017/10/relationships/threadedComment" Target="../threadedComments/threadedComment2.xml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YL33"/>
  <sheetViews>
    <sheetView zoomScale="80" zoomScaleNormal="80" workbookViewId="0">
      <selection activeCell="D13" sqref="D13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46.140625" style="11" customWidth="1"/>
    <col min="4" max="4" width="43.28515625" style="13" customWidth="1"/>
    <col min="5" max="5" width="49.140625" style="14" customWidth="1"/>
    <col min="6" max="6" width="9.28515625" style="14" customWidth="1"/>
    <col min="7" max="7" width="48.7109375" style="14" customWidth="1"/>
    <col min="8" max="8" width="50.5703125" style="17" customWidth="1"/>
    <col min="9" max="9" width="44.7109375" customWidth="1"/>
  </cols>
  <sheetData>
    <row r="1" spans="1:662" ht="12" customHeight="1" x14ac:dyDescent="0.25"/>
    <row r="2" spans="1:662" ht="27" customHeight="1" x14ac:dyDescent="0.25"/>
    <row r="3" spans="1:662" ht="20.25" customHeight="1" x14ac:dyDescent="0.25">
      <c r="E3" s="171" t="s">
        <v>341</v>
      </c>
    </row>
    <row r="4" spans="1:662" ht="20.25" customHeight="1" x14ac:dyDescent="0.25"/>
    <row r="5" spans="1:662" ht="27.75" customHeight="1" x14ac:dyDescent="0.25">
      <c r="C5" s="162" t="s">
        <v>337</v>
      </c>
    </row>
    <row r="6" spans="1:662" ht="31.5" customHeight="1" x14ac:dyDescent="0.25">
      <c r="C6" s="162" t="s">
        <v>339</v>
      </c>
    </row>
    <row r="7" spans="1:662" ht="18.75" customHeight="1" x14ac:dyDescent="0.25">
      <c r="C7" s="162" t="s">
        <v>338</v>
      </c>
    </row>
    <row r="8" spans="1:662" s="17" customFormat="1" ht="17.25" customHeight="1" thickBot="1" x14ac:dyDescent="0.3">
      <c r="C8" s="156"/>
      <c r="D8" s="13"/>
      <c r="E8" s="14"/>
      <c r="F8" s="14"/>
      <c r="G8" s="14"/>
    </row>
    <row r="9" spans="1:662" s="17" customFormat="1" ht="22.5" customHeight="1" thickBot="1" x14ac:dyDescent="0.3">
      <c r="C9" s="140" t="s">
        <v>320</v>
      </c>
      <c r="D9" s="134" t="s">
        <v>331</v>
      </c>
      <c r="E9" s="135" t="s">
        <v>332</v>
      </c>
      <c r="F9" s="14"/>
      <c r="G9" s="153" t="s">
        <v>335</v>
      </c>
      <c r="H9" s="157" t="s">
        <v>336</v>
      </c>
      <c r="I9" s="170" t="s">
        <v>340</v>
      </c>
    </row>
    <row r="10" spans="1:662" s="129" customFormat="1" ht="22.5" customHeight="1" x14ac:dyDescent="0.25">
      <c r="A10" s="17"/>
      <c r="B10" s="17"/>
      <c r="C10" s="141" t="s">
        <v>19</v>
      </c>
      <c r="D10" s="28"/>
      <c r="E10" s="133"/>
      <c r="F10" s="17"/>
      <c r="G10" s="154"/>
      <c r="H10" s="163"/>
      <c r="I10" s="169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</row>
    <row r="11" spans="1:662" s="129" customFormat="1" ht="22.5" customHeight="1" x14ac:dyDescent="0.25">
      <c r="A11" s="17"/>
      <c r="B11" s="17"/>
      <c r="C11" s="142" t="s">
        <v>323</v>
      </c>
      <c r="D11" s="22"/>
      <c r="E11" s="130"/>
      <c r="F11" s="17"/>
      <c r="G11" s="155"/>
      <c r="H11" s="164"/>
      <c r="I11" s="16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</row>
    <row r="12" spans="1:662" s="129" customFormat="1" ht="22.5" customHeight="1" x14ac:dyDescent="0.25">
      <c r="A12" s="17"/>
      <c r="B12" s="17"/>
      <c r="C12" s="142" t="s">
        <v>324</v>
      </c>
      <c r="D12" s="22"/>
      <c r="E12" s="130"/>
      <c r="F12" s="17"/>
      <c r="G12" s="155"/>
      <c r="H12" s="164"/>
      <c r="I12" s="16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</row>
    <row r="13" spans="1:662" s="129" customFormat="1" ht="22.5" customHeight="1" x14ac:dyDescent="0.25">
      <c r="A13" s="17"/>
      <c r="B13" s="17"/>
      <c r="C13" s="142" t="s">
        <v>17</v>
      </c>
      <c r="D13" s="22"/>
      <c r="E13" s="130"/>
      <c r="F13" s="17"/>
      <c r="G13" s="155"/>
      <c r="H13" s="164"/>
      <c r="I13" s="16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</row>
    <row r="14" spans="1:662" s="129" customFormat="1" ht="22.5" customHeight="1" x14ac:dyDescent="0.25">
      <c r="A14" s="17"/>
      <c r="B14" s="17"/>
      <c r="C14" s="142" t="s">
        <v>20</v>
      </c>
      <c r="D14" s="22"/>
      <c r="E14" s="130"/>
      <c r="F14" s="17"/>
      <c r="G14" s="155"/>
      <c r="H14" s="164"/>
      <c r="I14" s="16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  <c r="IV14" s="17"/>
      <c r="IW14" s="17"/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</row>
    <row r="15" spans="1:662" s="129" customFormat="1" ht="22.5" customHeight="1" thickBot="1" x14ac:dyDescent="0.3">
      <c r="A15" s="17"/>
      <c r="B15" s="17"/>
      <c r="C15" s="143" t="s">
        <v>136</v>
      </c>
      <c r="D15" s="136"/>
      <c r="E15" s="137"/>
      <c r="F15" s="17"/>
      <c r="G15" s="155"/>
      <c r="H15" s="165"/>
      <c r="I15" s="16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</row>
    <row r="16" spans="1:662" s="129" customFormat="1" ht="22.5" customHeight="1" thickBot="1" x14ac:dyDescent="0.3">
      <c r="A16" s="17"/>
      <c r="B16" s="17"/>
      <c r="C16" s="140" t="s">
        <v>321</v>
      </c>
      <c r="D16" s="134" t="s">
        <v>333</v>
      </c>
      <c r="E16" s="135" t="s">
        <v>334</v>
      </c>
      <c r="F16" s="160"/>
      <c r="G16" s="110"/>
      <c r="H16" s="165"/>
      <c r="I16" s="16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</row>
    <row r="17" spans="1:662" s="129" customFormat="1" ht="22.5" customHeight="1" x14ac:dyDescent="0.25">
      <c r="A17" s="17"/>
      <c r="B17" s="17"/>
      <c r="C17" s="144" t="s">
        <v>16</v>
      </c>
      <c r="D17" s="145"/>
      <c r="E17" s="138"/>
      <c r="F17" s="160"/>
      <c r="G17" s="110"/>
      <c r="H17" s="166"/>
      <c r="I17" s="16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</row>
    <row r="18" spans="1:662" s="129" customFormat="1" ht="22.5" customHeight="1" x14ac:dyDescent="0.25">
      <c r="A18" s="17"/>
      <c r="B18" s="17"/>
      <c r="C18" s="146" t="s">
        <v>137</v>
      </c>
      <c r="D18" s="147"/>
      <c r="E18" s="131"/>
      <c r="F18" s="160"/>
      <c r="G18" s="110"/>
      <c r="H18" s="166"/>
      <c r="I18" s="16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</row>
    <row r="19" spans="1:662" s="129" customFormat="1" ht="22.5" customHeight="1" x14ac:dyDescent="0.25">
      <c r="A19" s="17"/>
      <c r="B19" s="17"/>
      <c r="C19" s="146" t="s">
        <v>139</v>
      </c>
      <c r="D19" s="147"/>
      <c r="E19" s="131"/>
      <c r="F19" s="160"/>
      <c r="G19" s="110"/>
      <c r="H19" s="166"/>
      <c r="I19" s="16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</row>
    <row r="20" spans="1:662" s="129" customFormat="1" ht="22.5" customHeight="1" x14ac:dyDescent="0.25">
      <c r="A20" s="17"/>
      <c r="B20" s="17"/>
      <c r="C20" s="146" t="s">
        <v>141</v>
      </c>
      <c r="D20" s="147"/>
      <c r="E20" s="131"/>
      <c r="F20" s="160"/>
      <c r="G20" s="110"/>
      <c r="H20" s="166"/>
      <c r="I20" s="16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  <c r="FL20" s="17"/>
      <c r="FM20" s="17"/>
      <c r="FN20" s="17"/>
      <c r="FO20" s="17"/>
      <c r="FP20" s="17"/>
      <c r="FQ20" s="17"/>
      <c r="FR20" s="17"/>
      <c r="FS20" s="17"/>
      <c r="FT20" s="17"/>
      <c r="FU20" s="17"/>
      <c r="FV20" s="17"/>
      <c r="FW20" s="17"/>
      <c r="FX20" s="17"/>
      <c r="FY20" s="17"/>
      <c r="FZ20" s="17"/>
      <c r="GA20" s="17"/>
      <c r="GB20" s="17"/>
      <c r="GC20" s="17"/>
      <c r="GD20" s="17"/>
      <c r="GE20" s="17"/>
      <c r="GF20" s="17"/>
      <c r="GG20" s="17"/>
      <c r="GH20" s="17"/>
      <c r="GI20" s="17"/>
      <c r="GJ20" s="17"/>
      <c r="GK20" s="17"/>
      <c r="GL20" s="17"/>
      <c r="GM20" s="17"/>
      <c r="GN20" s="17"/>
      <c r="GO20" s="17"/>
      <c r="GP20" s="17"/>
      <c r="GQ20" s="17"/>
      <c r="GR20" s="17"/>
      <c r="GS20" s="17"/>
      <c r="GT20" s="17"/>
      <c r="GU20" s="17"/>
      <c r="GV20" s="17"/>
      <c r="GW20" s="17"/>
      <c r="GX20" s="17"/>
      <c r="GY20" s="17"/>
      <c r="GZ20" s="17"/>
      <c r="HA20" s="17"/>
      <c r="HB20" s="17"/>
      <c r="HC20" s="17"/>
      <c r="HD20" s="17"/>
      <c r="HE20" s="17"/>
      <c r="HF20" s="17"/>
      <c r="HG20" s="17"/>
      <c r="HH20" s="17"/>
      <c r="HI20" s="17"/>
      <c r="HJ20" s="17"/>
      <c r="HK20" s="17"/>
      <c r="HL20" s="17"/>
      <c r="HM20" s="17"/>
      <c r="HN20" s="17"/>
      <c r="HO20" s="17"/>
      <c r="HP20" s="17"/>
      <c r="HQ20" s="17"/>
      <c r="HR20" s="17"/>
      <c r="HS20" s="17"/>
      <c r="HT20" s="17"/>
      <c r="HU20" s="17"/>
      <c r="HV20" s="17"/>
      <c r="HW20" s="17"/>
      <c r="HX20" s="17"/>
      <c r="HY20" s="17"/>
      <c r="HZ20" s="17"/>
      <c r="IA20" s="17"/>
      <c r="IB20" s="17"/>
      <c r="IC20" s="17"/>
      <c r="ID20" s="17"/>
      <c r="IE20" s="17"/>
      <c r="IF20" s="17"/>
      <c r="IG20" s="17"/>
      <c r="IH20" s="17"/>
      <c r="II20" s="17"/>
      <c r="IJ20" s="17"/>
      <c r="IK20" s="17"/>
      <c r="IL20" s="17"/>
      <c r="IM20" s="17"/>
      <c r="IN20" s="17"/>
      <c r="IO20" s="17"/>
      <c r="IP20" s="17"/>
      <c r="IQ20" s="17"/>
      <c r="IR20" s="17"/>
      <c r="IS20" s="17"/>
      <c r="IT20" s="17"/>
      <c r="IU20" s="17"/>
      <c r="IV20" s="17"/>
      <c r="IW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</row>
    <row r="21" spans="1:662" s="129" customFormat="1" ht="22.5" customHeight="1" x14ac:dyDescent="0.25">
      <c r="A21" s="17"/>
      <c r="B21" s="17"/>
      <c r="C21" s="146" t="s">
        <v>9</v>
      </c>
      <c r="D21" s="147"/>
      <c r="E21" s="131"/>
      <c r="F21" s="160"/>
      <c r="G21" s="110"/>
      <c r="H21" s="166"/>
      <c r="I21" s="16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  <c r="FL21" s="17"/>
      <c r="FM21" s="17"/>
      <c r="FN21" s="17"/>
      <c r="FO21" s="17"/>
      <c r="FP21" s="17"/>
      <c r="FQ21" s="17"/>
      <c r="FR21" s="17"/>
      <c r="FS21" s="17"/>
      <c r="FT21" s="17"/>
      <c r="FU21" s="17"/>
      <c r="FV21" s="17"/>
      <c r="FW21" s="17"/>
      <c r="FX21" s="17"/>
      <c r="FY21" s="17"/>
      <c r="FZ21" s="17"/>
      <c r="GA21" s="17"/>
      <c r="GB21" s="17"/>
      <c r="GC21" s="17"/>
      <c r="GD21" s="17"/>
      <c r="GE21" s="17"/>
      <c r="GF21" s="17"/>
      <c r="GG21" s="17"/>
      <c r="GH21" s="17"/>
      <c r="GI21" s="17"/>
      <c r="GJ21" s="17"/>
      <c r="GK21" s="17"/>
      <c r="GL21" s="17"/>
      <c r="GM21" s="17"/>
      <c r="GN21" s="17"/>
      <c r="GO21" s="17"/>
      <c r="GP21" s="17"/>
      <c r="GQ21" s="17"/>
      <c r="GR21" s="17"/>
      <c r="GS21" s="17"/>
      <c r="GT21" s="17"/>
      <c r="GU21" s="17"/>
      <c r="GV21" s="17"/>
      <c r="GW21" s="17"/>
      <c r="GX21" s="17"/>
      <c r="GY21" s="17"/>
      <c r="GZ21" s="17"/>
      <c r="HA21" s="17"/>
      <c r="HB21" s="17"/>
      <c r="HC21" s="17"/>
      <c r="HD21" s="17"/>
      <c r="HE21" s="17"/>
      <c r="HF21" s="17"/>
      <c r="HG21" s="17"/>
      <c r="HH21" s="17"/>
      <c r="HI21" s="17"/>
      <c r="HJ21" s="17"/>
      <c r="HK21" s="17"/>
      <c r="HL21" s="17"/>
      <c r="HM21" s="17"/>
      <c r="HN21" s="17"/>
      <c r="HO21" s="17"/>
      <c r="HP21" s="17"/>
      <c r="HQ21" s="17"/>
      <c r="HR21" s="17"/>
      <c r="HS21" s="17"/>
      <c r="HT21" s="17"/>
      <c r="HU21" s="17"/>
      <c r="HV21" s="17"/>
      <c r="HW21" s="17"/>
      <c r="HX21" s="17"/>
      <c r="HY21" s="17"/>
      <c r="HZ21" s="17"/>
      <c r="IA21" s="17"/>
      <c r="IB21" s="17"/>
      <c r="IC21" s="17"/>
      <c r="ID21" s="17"/>
      <c r="IE21" s="17"/>
      <c r="IF21" s="17"/>
      <c r="IG21" s="17"/>
      <c r="IH21" s="17"/>
      <c r="II21" s="17"/>
      <c r="IJ21" s="17"/>
      <c r="IK21" s="17"/>
      <c r="IL21" s="17"/>
      <c r="IM21" s="17"/>
      <c r="IN21" s="17"/>
      <c r="IO21" s="17"/>
      <c r="IP21" s="17"/>
      <c r="IQ21" s="17"/>
      <c r="IR21" s="17"/>
      <c r="IS21" s="17"/>
      <c r="IT21" s="17"/>
      <c r="IU21" s="17"/>
      <c r="IV21" s="17"/>
      <c r="IW21" s="17"/>
      <c r="IX21" s="17"/>
      <c r="IY21" s="17"/>
      <c r="IZ21" s="17"/>
      <c r="JA21" s="17"/>
      <c r="JB21" s="17"/>
      <c r="JC21" s="17"/>
      <c r="JD21" s="17"/>
      <c r="JE21" s="17"/>
      <c r="JF21" s="17"/>
      <c r="JG21" s="17"/>
      <c r="JH21" s="17"/>
      <c r="JI21" s="17"/>
      <c r="JJ21" s="17"/>
      <c r="JK21" s="17"/>
      <c r="JL21" s="17"/>
      <c r="JM21" s="17"/>
      <c r="JN21" s="17"/>
      <c r="JO21" s="17"/>
      <c r="JP21" s="17"/>
      <c r="JQ21" s="17"/>
      <c r="JR21" s="17"/>
      <c r="JS21" s="17"/>
      <c r="JT21" s="17"/>
      <c r="JU21" s="17"/>
      <c r="JV21" s="17"/>
      <c r="JW21" s="17"/>
      <c r="JX21" s="17"/>
      <c r="JY21" s="17"/>
      <c r="JZ21" s="17"/>
      <c r="KA21" s="17"/>
      <c r="KB21" s="17"/>
      <c r="KC21" s="17"/>
      <c r="KD21" s="17"/>
      <c r="KE21" s="17"/>
      <c r="KF21" s="17"/>
      <c r="KG21" s="17"/>
      <c r="KH21" s="17"/>
      <c r="KI21" s="17"/>
      <c r="KJ21" s="17"/>
      <c r="KK21" s="17"/>
      <c r="KL21" s="17"/>
      <c r="KM21" s="17"/>
      <c r="KN21" s="17"/>
      <c r="KO21" s="17"/>
      <c r="KP21" s="17"/>
      <c r="KQ21" s="17"/>
      <c r="KR21" s="17"/>
      <c r="KS21" s="17"/>
      <c r="KT21" s="17"/>
      <c r="KU21" s="17"/>
      <c r="KV21" s="17"/>
      <c r="KW21" s="17"/>
      <c r="KX21" s="17"/>
      <c r="KY21" s="17"/>
      <c r="KZ21" s="17"/>
      <c r="LA21" s="17"/>
      <c r="LB21" s="17"/>
      <c r="LC21" s="17"/>
      <c r="LD21" s="17"/>
      <c r="LE21" s="17"/>
      <c r="LF21" s="17"/>
      <c r="LG21" s="17"/>
      <c r="LH21" s="17"/>
      <c r="LI21" s="17"/>
      <c r="LJ21" s="17"/>
      <c r="LK21" s="17"/>
      <c r="LL21" s="17"/>
      <c r="LM21" s="17"/>
      <c r="LN21" s="17"/>
      <c r="LO21" s="17"/>
      <c r="LP21" s="17"/>
      <c r="LQ21" s="17"/>
      <c r="LR21" s="17"/>
      <c r="LS21" s="17"/>
      <c r="LT21" s="17"/>
      <c r="LU21" s="17"/>
      <c r="LV21" s="17"/>
      <c r="LW21" s="17"/>
      <c r="LX21" s="17"/>
      <c r="LY21" s="17"/>
      <c r="LZ21" s="17"/>
      <c r="MA21" s="17"/>
      <c r="MB21" s="17"/>
      <c r="MC21" s="17"/>
      <c r="MD21" s="17"/>
      <c r="ME21" s="17"/>
      <c r="MF21" s="17"/>
      <c r="MG21" s="17"/>
      <c r="MH21" s="17"/>
      <c r="MI21" s="17"/>
      <c r="MJ21" s="17"/>
      <c r="MK21" s="17"/>
      <c r="ML21" s="17"/>
      <c r="MM21" s="17"/>
      <c r="MN21" s="17"/>
      <c r="MO21" s="17"/>
      <c r="MP21" s="17"/>
      <c r="MQ21" s="17"/>
      <c r="MR21" s="17"/>
      <c r="MS21" s="17"/>
      <c r="MT21" s="17"/>
      <c r="MU21" s="17"/>
      <c r="MV21" s="17"/>
      <c r="MW21" s="17"/>
      <c r="MX21" s="17"/>
      <c r="MY21" s="17"/>
      <c r="MZ21" s="17"/>
      <c r="NA21" s="17"/>
      <c r="NB21" s="17"/>
      <c r="NC21" s="17"/>
      <c r="ND21" s="17"/>
      <c r="NE21" s="17"/>
      <c r="NF21" s="17"/>
      <c r="NG21" s="17"/>
      <c r="NH21" s="17"/>
      <c r="NI21" s="17"/>
      <c r="NJ21" s="17"/>
      <c r="NK21" s="17"/>
      <c r="NL21" s="17"/>
      <c r="NM21" s="17"/>
      <c r="NN21" s="17"/>
      <c r="NO21" s="17"/>
      <c r="NP21" s="17"/>
      <c r="NQ21" s="17"/>
      <c r="NR21" s="17"/>
      <c r="NS21" s="17"/>
      <c r="NT21" s="17"/>
      <c r="NU21" s="17"/>
      <c r="NV21" s="17"/>
      <c r="NW21" s="17"/>
      <c r="NX21" s="17"/>
      <c r="NY21" s="17"/>
      <c r="NZ21" s="17"/>
      <c r="OA21" s="17"/>
      <c r="OB21" s="17"/>
      <c r="OC21" s="17"/>
      <c r="OD21" s="17"/>
      <c r="OE21" s="17"/>
      <c r="OF21" s="17"/>
      <c r="OG21" s="17"/>
      <c r="OH21" s="17"/>
      <c r="OI21" s="17"/>
      <c r="OJ21" s="17"/>
      <c r="OK21" s="17"/>
      <c r="OL21" s="17"/>
      <c r="OM21" s="17"/>
      <c r="ON21" s="17"/>
      <c r="OO21" s="17"/>
      <c r="OP21" s="17"/>
      <c r="OQ21" s="17"/>
      <c r="OR21" s="17"/>
      <c r="OS21" s="17"/>
      <c r="OT21" s="17"/>
      <c r="OU21" s="17"/>
      <c r="OV21" s="17"/>
      <c r="OW21" s="17"/>
      <c r="OX21" s="17"/>
      <c r="OY21" s="17"/>
      <c r="OZ21" s="17"/>
      <c r="PA21" s="17"/>
      <c r="PB21" s="17"/>
      <c r="PC21" s="17"/>
      <c r="PD21" s="17"/>
      <c r="PE21" s="17"/>
      <c r="PF21" s="17"/>
      <c r="PG21" s="17"/>
      <c r="PH21" s="17"/>
      <c r="PI21" s="17"/>
      <c r="PJ21" s="17"/>
      <c r="PK21" s="17"/>
      <c r="PL21" s="17"/>
      <c r="PM21" s="17"/>
      <c r="PN21" s="17"/>
      <c r="PO21" s="17"/>
      <c r="PP21" s="17"/>
      <c r="PQ21" s="17"/>
      <c r="PR21" s="17"/>
      <c r="PS21" s="17"/>
      <c r="PT21" s="17"/>
      <c r="PU21" s="17"/>
      <c r="PV21" s="17"/>
      <c r="PW21" s="17"/>
      <c r="PX21" s="17"/>
      <c r="PY21" s="17"/>
      <c r="PZ21" s="17"/>
      <c r="QA21" s="17"/>
      <c r="QB21" s="17"/>
      <c r="QC21" s="17"/>
      <c r="QD21" s="17"/>
      <c r="QE21" s="17"/>
      <c r="QF21" s="17"/>
      <c r="QG21" s="17"/>
      <c r="QH21" s="17"/>
      <c r="QI21" s="17"/>
      <c r="QJ21" s="17"/>
      <c r="QK21" s="17"/>
      <c r="QL21" s="17"/>
      <c r="QM21" s="17"/>
      <c r="QN21" s="17"/>
      <c r="QO21" s="17"/>
      <c r="QP21" s="17"/>
      <c r="QQ21" s="17"/>
      <c r="QR21" s="17"/>
      <c r="QS21" s="17"/>
      <c r="QT21" s="17"/>
      <c r="QU21" s="17"/>
      <c r="QV21" s="17"/>
      <c r="QW21" s="17"/>
      <c r="QX21" s="17"/>
      <c r="QY21" s="17"/>
      <c r="QZ21" s="17"/>
      <c r="RA21" s="17"/>
      <c r="RB21" s="17"/>
      <c r="RC21" s="17"/>
      <c r="RD21" s="17"/>
      <c r="RE21" s="17"/>
      <c r="RF21" s="17"/>
      <c r="RG21" s="17"/>
      <c r="RH21" s="17"/>
      <c r="RI21" s="17"/>
      <c r="RJ21" s="17"/>
      <c r="RK21" s="17"/>
      <c r="RL21" s="17"/>
      <c r="RM21" s="17"/>
      <c r="RN21" s="17"/>
      <c r="RO21" s="17"/>
      <c r="RP21" s="17"/>
      <c r="RQ21" s="17"/>
      <c r="RR21" s="17"/>
      <c r="RS21" s="17"/>
      <c r="RT21" s="17"/>
      <c r="RU21" s="17"/>
      <c r="RV21" s="17"/>
      <c r="RW21" s="17"/>
      <c r="RX21" s="17"/>
      <c r="RY21" s="17"/>
      <c r="RZ21" s="17"/>
      <c r="SA21" s="17"/>
      <c r="SB21" s="17"/>
      <c r="SC21" s="17"/>
      <c r="SD21" s="17"/>
      <c r="SE21" s="17"/>
      <c r="SF21" s="17"/>
      <c r="SG21" s="17"/>
      <c r="SH21" s="17"/>
      <c r="SI21" s="17"/>
      <c r="SJ21" s="17"/>
      <c r="SK21" s="17"/>
      <c r="SL21" s="17"/>
      <c r="SM21" s="17"/>
      <c r="SN21" s="17"/>
      <c r="SO21" s="17"/>
      <c r="SP21" s="17"/>
      <c r="SQ21" s="17"/>
      <c r="SR21" s="17"/>
      <c r="SS21" s="17"/>
      <c r="ST21" s="17"/>
      <c r="SU21" s="17"/>
      <c r="SV21" s="17"/>
      <c r="SW21" s="17"/>
      <c r="SX21" s="17"/>
      <c r="SY21" s="17"/>
      <c r="SZ21" s="17"/>
      <c r="TA21" s="17"/>
      <c r="TB21" s="17"/>
      <c r="TC21" s="17"/>
      <c r="TD21" s="17"/>
      <c r="TE21" s="17"/>
      <c r="TF21" s="17"/>
      <c r="TG21" s="17"/>
      <c r="TH21" s="17"/>
      <c r="TI21" s="17"/>
      <c r="TJ21" s="17"/>
      <c r="TK21" s="17"/>
      <c r="TL21" s="17"/>
      <c r="TM21" s="17"/>
      <c r="TN21" s="17"/>
      <c r="TO21" s="17"/>
      <c r="TP21" s="17"/>
      <c r="TQ21" s="17"/>
      <c r="TR21" s="17"/>
      <c r="TS21" s="17"/>
      <c r="TT21" s="17"/>
      <c r="TU21" s="17"/>
      <c r="TV21" s="17"/>
      <c r="TW21" s="17"/>
      <c r="TX21" s="17"/>
      <c r="TY21" s="17"/>
      <c r="TZ21" s="17"/>
      <c r="UA21" s="17"/>
      <c r="UB21" s="17"/>
      <c r="UC21" s="17"/>
      <c r="UD21" s="17"/>
      <c r="UE21" s="17"/>
      <c r="UF21" s="17"/>
      <c r="UG21" s="17"/>
      <c r="UH21" s="17"/>
      <c r="UI21" s="17"/>
      <c r="UJ21" s="17"/>
      <c r="UK21" s="17"/>
      <c r="UL21" s="17"/>
      <c r="UM21" s="17"/>
      <c r="UN21" s="17"/>
      <c r="UO21" s="17"/>
      <c r="UP21" s="17"/>
      <c r="UQ21" s="17"/>
      <c r="UR21" s="17"/>
      <c r="US21" s="17"/>
      <c r="UT21" s="17"/>
      <c r="UU21" s="17"/>
      <c r="UV21" s="17"/>
      <c r="UW21" s="17"/>
      <c r="UX21" s="17"/>
      <c r="UY21" s="17"/>
      <c r="UZ21" s="17"/>
      <c r="VA21" s="17"/>
      <c r="VB21" s="17"/>
      <c r="VC21" s="17"/>
      <c r="VD21" s="17"/>
      <c r="VE21" s="17"/>
      <c r="VF21" s="17"/>
      <c r="VG21" s="17"/>
      <c r="VH21" s="17"/>
      <c r="VI21" s="17"/>
      <c r="VJ21" s="17"/>
      <c r="VK21" s="17"/>
      <c r="VL21" s="17"/>
      <c r="VM21" s="17"/>
      <c r="VN21" s="17"/>
      <c r="VO21" s="17"/>
      <c r="VP21" s="17"/>
      <c r="VQ21" s="17"/>
      <c r="VR21" s="17"/>
      <c r="VS21" s="17"/>
      <c r="VT21" s="17"/>
      <c r="VU21" s="17"/>
      <c r="VV21" s="17"/>
      <c r="VW21" s="17"/>
      <c r="VX21" s="17"/>
      <c r="VY21" s="17"/>
      <c r="VZ21" s="17"/>
      <c r="WA21" s="17"/>
      <c r="WB21" s="17"/>
      <c r="WC21" s="17"/>
      <c r="WD21" s="17"/>
      <c r="WE21" s="17"/>
      <c r="WF21" s="17"/>
      <c r="WG21" s="17"/>
      <c r="WH21" s="17"/>
      <c r="WI21" s="17"/>
      <c r="WJ21" s="17"/>
      <c r="WK21" s="17"/>
      <c r="WL21" s="17"/>
      <c r="WM21" s="17"/>
      <c r="WN21" s="17"/>
      <c r="WO21" s="17"/>
      <c r="WP21" s="17"/>
      <c r="WQ21" s="17"/>
      <c r="WR21" s="17"/>
      <c r="WS21" s="17"/>
      <c r="WT21" s="17"/>
      <c r="WU21" s="17"/>
      <c r="WV21" s="17"/>
      <c r="WW21" s="17"/>
      <c r="WX21" s="17"/>
      <c r="WY21" s="17"/>
      <c r="WZ21" s="17"/>
      <c r="XA21" s="17"/>
      <c r="XB21" s="17"/>
      <c r="XC21" s="17"/>
      <c r="XD21" s="17"/>
      <c r="XE21" s="17"/>
      <c r="XF21" s="17"/>
      <c r="XG21" s="17"/>
      <c r="XH21" s="17"/>
      <c r="XI21" s="17"/>
      <c r="XJ21" s="17"/>
      <c r="XK21" s="17"/>
      <c r="XL21" s="17"/>
      <c r="XM21" s="17"/>
      <c r="XN21" s="17"/>
      <c r="XO21" s="17"/>
      <c r="XP21" s="17"/>
      <c r="XQ21" s="17"/>
      <c r="XR21" s="17"/>
      <c r="XS21" s="17"/>
      <c r="XT21" s="17"/>
      <c r="XU21" s="17"/>
      <c r="XV21" s="17"/>
      <c r="XW21" s="17"/>
      <c r="XX21" s="17"/>
      <c r="XY21" s="17"/>
      <c r="XZ21" s="17"/>
      <c r="YA21" s="17"/>
      <c r="YB21" s="17"/>
      <c r="YC21" s="17"/>
      <c r="YD21" s="17"/>
      <c r="YE21" s="17"/>
      <c r="YF21" s="17"/>
      <c r="YG21" s="17"/>
      <c r="YH21" s="17"/>
      <c r="YI21" s="17"/>
      <c r="YJ21" s="17"/>
      <c r="YK21" s="17"/>
      <c r="YL21" s="17"/>
    </row>
    <row r="22" spans="1:662" s="129" customFormat="1" ht="22.5" customHeight="1" thickBot="1" x14ac:dyDescent="0.3">
      <c r="A22" s="17"/>
      <c r="B22" s="17"/>
      <c r="C22" s="148" t="s">
        <v>142</v>
      </c>
      <c r="D22" s="149"/>
      <c r="E22" s="139"/>
      <c r="F22" s="161"/>
      <c r="G22" s="108"/>
      <c r="H22" s="158"/>
      <c r="I22" s="16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  <c r="EM22" s="17"/>
      <c r="EN22" s="17"/>
      <c r="EO22" s="17"/>
      <c r="EP22" s="17"/>
      <c r="EQ22" s="17"/>
      <c r="ER22" s="17"/>
      <c r="ES22" s="17"/>
      <c r="ET22" s="17"/>
      <c r="EU22" s="17"/>
      <c r="EV22" s="17"/>
      <c r="EW22" s="17"/>
      <c r="EX22" s="17"/>
      <c r="EY22" s="17"/>
      <c r="EZ22" s="17"/>
      <c r="FA22" s="17"/>
      <c r="FB22" s="17"/>
      <c r="FC22" s="17"/>
      <c r="FD22" s="17"/>
      <c r="FE22" s="17"/>
      <c r="FF22" s="17"/>
      <c r="FG22" s="17"/>
      <c r="FH22" s="17"/>
      <c r="FI22" s="17"/>
      <c r="FJ22" s="17"/>
      <c r="FK22" s="17"/>
      <c r="FL22" s="17"/>
      <c r="FM22" s="17"/>
      <c r="FN22" s="17"/>
      <c r="FO22" s="17"/>
      <c r="FP22" s="17"/>
      <c r="FQ22" s="17"/>
      <c r="FR22" s="17"/>
      <c r="FS22" s="17"/>
      <c r="FT22" s="17"/>
      <c r="FU22" s="17"/>
      <c r="FV22" s="17"/>
      <c r="FW22" s="17"/>
      <c r="FX22" s="17"/>
      <c r="FY22" s="17"/>
      <c r="FZ22" s="17"/>
      <c r="GA22" s="17"/>
      <c r="GB22" s="17"/>
      <c r="GC22" s="17"/>
      <c r="GD22" s="17"/>
      <c r="GE22" s="17"/>
      <c r="GF22" s="17"/>
      <c r="GG22" s="17"/>
      <c r="GH22" s="17"/>
      <c r="GI22" s="17"/>
      <c r="GJ22" s="17"/>
      <c r="GK22" s="17"/>
      <c r="GL22" s="17"/>
      <c r="GM22" s="17"/>
      <c r="GN22" s="17"/>
      <c r="GO22" s="17"/>
      <c r="GP22" s="17"/>
      <c r="GQ22" s="17"/>
      <c r="GR22" s="17"/>
      <c r="GS22" s="17"/>
      <c r="GT22" s="17"/>
      <c r="GU22" s="17"/>
      <c r="GV22" s="17"/>
      <c r="GW22" s="17"/>
      <c r="GX22" s="17"/>
      <c r="GY22" s="17"/>
      <c r="GZ22" s="17"/>
      <c r="HA22" s="17"/>
      <c r="HB22" s="17"/>
      <c r="HC22" s="17"/>
      <c r="HD22" s="17"/>
      <c r="HE22" s="17"/>
      <c r="HF22" s="17"/>
      <c r="HG22" s="17"/>
      <c r="HH22" s="17"/>
      <c r="HI22" s="17"/>
      <c r="HJ22" s="17"/>
      <c r="HK22" s="17"/>
      <c r="HL22" s="17"/>
      <c r="HM22" s="17"/>
      <c r="HN22" s="17"/>
      <c r="HO22" s="17"/>
      <c r="HP22" s="17"/>
      <c r="HQ22" s="17"/>
      <c r="HR22" s="17"/>
      <c r="HS22" s="17"/>
      <c r="HT22" s="17"/>
      <c r="HU22" s="17"/>
      <c r="HV22" s="17"/>
      <c r="HW22" s="17"/>
      <c r="HX22" s="17"/>
      <c r="HY22" s="17"/>
      <c r="HZ22" s="17"/>
      <c r="IA22" s="17"/>
      <c r="IB22" s="17"/>
      <c r="IC22" s="17"/>
      <c r="ID22" s="17"/>
      <c r="IE22" s="17"/>
      <c r="IF22" s="17"/>
      <c r="IG22" s="17"/>
      <c r="IH22" s="17"/>
      <c r="II22" s="17"/>
      <c r="IJ22" s="17"/>
      <c r="IK22" s="17"/>
      <c r="IL22" s="17"/>
      <c r="IM22" s="17"/>
      <c r="IN22" s="17"/>
      <c r="IO22" s="17"/>
      <c r="IP22" s="17"/>
      <c r="IQ22" s="17"/>
      <c r="IR22" s="17"/>
      <c r="IS22" s="17"/>
      <c r="IT22" s="17"/>
      <c r="IU22" s="17"/>
      <c r="IV22" s="17"/>
      <c r="IW22" s="17"/>
      <c r="IX22" s="17"/>
      <c r="IY22" s="17"/>
      <c r="IZ22" s="17"/>
      <c r="JA22" s="17"/>
      <c r="JB22" s="17"/>
      <c r="JC22" s="17"/>
      <c r="JD22" s="17"/>
      <c r="JE22" s="17"/>
      <c r="JF22" s="17"/>
      <c r="JG22" s="17"/>
      <c r="JH22" s="17"/>
      <c r="JI22" s="17"/>
      <c r="JJ22" s="17"/>
      <c r="JK22" s="17"/>
      <c r="JL22" s="17"/>
      <c r="JM22" s="17"/>
      <c r="JN22" s="17"/>
      <c r="JO22" s="17"/>
      <c r="JP22" s="17"/>
      <c r="JQ22" s="17"/>
      <c r="JR22" s="17"/>
      <c r="JS22" s="17"/>
      <c r="JT22" s="17"/>
      <c r="JU22" s="17"/>
      <c r="JV22" s="17"/>
      <c r="JW22" s="17"/>
      <c r="JX22" s="17"/>
      <c r="JY22" s="17"/>
      <c r="JZ22" s="17"/>
      <c r="KA22" s="17"/>
      <c r="KB22" s="17"/>
      <c r="KC22" s="17"/>
      <c r="KD22" s="17"/>
      <c r="KE22" s="17"/>
      <c r="KF22" s="17"/>
      <c r="KG22" s="17"/>
      <c r="KH22" s="17"/>
      <c r="KI22" s="17"/>
      <c r="KJ22" s="17"/>
      <c r="KK22" s="17"/>
      <c r="KL22" s="17"/>
      <c r="KM22" s="17"/>
      <c r="KN22" s="17"/>
      <c r="KO22" s="17"/>
      <c r="KP22" s="17"/>
      <c r="KQ22" s="17"/>
      <c r="KR22" s="17"/>
      <c r="KS22" s="17"/>
      <c r="KT22" s="17"/>
      <c r="KU22" s="17"/>
      <c r="KV22" s="17"/>
      <c r="KW22" s="17"/>
      <c r="KX22" s="17"/>
      <c r="KY22" s="17"/>
      <c r="KZ22" s="17"/>
      <c r="LA22" s="17"/>
      <c r="LB22" s="17"/>
      <c r="LC22" s="17"/>
      <c r="LD22" s="17"/>
      <c r="LE22" s="17"/>
      <c r="LF22" s="17"/>
      <c r="LG22" s="17"/>
      <c r="LH22" s="17"/>
      <c r="LI22" s="17"/>
      <c r="LJ22" s="17"/>
      <c r="LK22" s="17"/>
      <c r="LL22" s="17"/>
      <c r="LM22" s="17"/>
      <c r="LN22" s="17"/>
      <c r="LO22" s="17"/>
      <c r="LP22" s="17"/>
      <c r="LQ22" s="17"/>
      <c r="LR22" s="17"/>
      <c r="LS22" s="17"/>
      <c r="LT22" s="17"/>
      <c r="LU22" s="17"/>
      <c r="LV22" s="17"/>
      <c r="LW22" s="17"/>
      <c r="LX22" s="17"/>
      <c r="LY22" s="17"/>
      <c r="LZ22" s="17"/>
      <c r="MA22" s="17"/>
      <c r="MB22" s="17"/>
      <c r="MC22" s="17"/>
      <c r="MD22" s="17"/>
      <c r="ME22" s="17"/>
      <c r="MF22" s="17"/>
      <c r="MG22" s="17"/>
      <c r="MH22" s="17"/>
      <c r="MI22" s="17"/>
      <c r="MJ22" s="17"/>
      <c r="MK22" s="17"/>
      <c r="ML22" s="17"/>
      <c r="MM22" s="17"/>
      <c r="MN22" s="17"/>
      <c r="MO22" s="17"/>
      <c r="MP22" s="17"/>
      <c r="MQ22" s="17"/>
      <c r="MR22" s="17"/>
      <c r="MS22" s="17"/>
      <c r="MT22" s="17"/>
      <c r="MU22" s="17"/>
      <c r="MV22" s="17"/>
      <c r="MW22" s="17"/>
      <c r="MX22" s="17"/>
      <c r="MY22" s="17"/>
      <c r="MZ22" s="17"/>
      <c r="NA22" s="17"/>
      <c r="NB22" s="17"/>
      <c r="NC22" s="17"/>
      <c r="ND22" s="17"/>
      <c r="NE22" s="17"/>
      <c r="NF22" s="17"/>
      <c r="NG22" s="17"/>
      <c r="NH22" s="17"/>
      <c r="NI22" s="17"/>
      <c r="NJ22" s="17"/>
      <c r="NK22" s="17"/>
      <c r="NL22" s="17"/>
      <c r="NM22" s="17"/>
      <c r="NN22" s="17"/>
      <c r="NO22" s="17"/>
      <c r="NP22" s="17"/>
      <c r="NQ22" s="17"/>
      <c r="NR22" s="17"/>
      <c r="NS22" s="17"/>
      <c r="NT22" s="17"/>
      <c r="NU22" s="17"/>
      <c r="NV22" s="17"/>
      <c r="NW22" s="17"/>
      <c r="NX22" s="17"/>
      <c r="NY22" s="17"/>
      <c r="NZ22" s="17"/>
      <c r="OA22" s="17"/>
      <c r="OB22" s="17"/>
      <c r="OC22" s="17"/>
      <c r="OD22" s="17"/>
      <c r="OE22" s="17"/>
      <c r="OF22" s="17"/>
      <c r="OG22" s="17"/>
      <c r="OH22" s="17"/>
      <c r="OI22" s="17"/>
      <c r="OJ22" s="17"/>
      <c r="OK22" s="17"/>
      <c r="OL22" s="17"/>
      <c r="OM22" s="17"/>
      <c r="ON22" s="17"/>
      <c r="OO22" s="17"/>
      <c r="OP22" s="17"/>
      <c r="OQ22" s="17"/>
      <c r="OR22" s="17"/>
      <c r="OS22" s="17"/>
      <c r="OT22" s="17"/>
      <c r="OU22" s="17"/>
      <c r="OV22" s="17"/>
      <c r="OW22" s="17"/>
      <c r="OX22" s="17"/>
      <c r="OY22" s="17"/>
      <c r="OZ22" s="17"/>
      <c r="PA22" s="17"/>
      <c r="PB22" s="17"/>
      <c r="PC22" s="17"/>
      <c r="PD22" s="17"/>
      <c r="PE22" s="17"/>
      <c r="PF22" s="17"/>
      <c r="PG22" s="17"/>
      <c r="PH22" s="17"/>
      <c r="PI22" s="17"/>
      <c r="PJ22" s="17"/>
      <c r="PK22" s="17"/>
      <c r="PL22" s="17"/>
      <c r="PM22" s="17"/>
      <c r="PN22" s="17"/>
      <c r="PO22" s="17"/>
      <c r="PP22" s="17"/>
      <c r="PQ22" s="17"/>
      <c r="PR22" s="17"/>
      <c r="PS22" s="17"/>
      <c r="PT22" s="17"/>
      <c r="PU22" s="17"/>
      <c r="PV22" s="17"/>
      <c r="PW22" s="17"/>
      <c r="PX22" s="17"/>
      <c r="PY22" s="17"/>
      <c r="PZ22" s="17"/>
      <c r="QA22" s="17"/>
      <c r="QB22" s="17"/>
      <c r="QC22" s="17"/>
      <c r="QD22" s="17"/>
      <c r="QE22" s="17"/>
      <c r="QF22" s="17"/>
      <c r="QG22" s="17"/>
      <c r="QH22" s="17"/>
      <c r="QI22" s="17"/>
      <c r="QJ22" s="17"/>
      <c r="QK22" s="17"/>
      <c r="QL22" s="17"/>
      <c r="QM22" s="17"/>
      <c r="QN22" s="17"/>
      <c r="QO22" s="17"/>
      <c r="QP22" s="17"/>
      <c r="QQ22" s="17"/>
      <c r="QR22" s="17"/>
      <c r="QS22" s="17"/>
      <c r="QT22" s="17"/>
      <c r="QU22" s="17"/>
      <c r="QV22" s="17"/>
      <c r="QW22" s="17"/>
      <c r="QX22" s="17"/>
      <c r="QY22" s="17"/>
      <c r="QZ22" s="17"/>
      <c r="RA22" s="17"/>
      <c r="RB22" s="17"/>
      <c r="RC22" s="17"/>
      <c r="RD22" s="17"/>
      <c r="RE22" s="17"/>
      <c r="RF22" s="17"/>
      <c r="RG22" s="17"/>
      <c r="RH22" s="17"/>
      <c r="RI22" s="17"/>
      <c r="RJ22" s="17"/>
      <c r="RK22" s="17"/>
      <c r="RL22" s="17"/>
      <c r="RM22" s="17"/>
      <c r="RN22" s="17"/>
      <c r="RO22" s="17"/>
      <c r="RP22" s="17"/>
      <c r="RQ22" s="17"/>
      <c r="RR22" s="17"/>
      <c r="RS22" s="17"/>
      <c r="RT22" s="17"/>
      <c r="RU22" s="17"/>
      <c r="RV22" s="17"/>
      <c r="RW22" s="17"/>
      <c r="RX22" s="17"/>
      <c r="RY22" s="17"/>
      <c r="RZ22" s="17"/>
      <c r="SA22" s="17"/>
      <c r="SB22" s="17"/>
      <c r="SC22" s="17"/>
      <c r="SD22" s="17"/>
      <c r="SE22" s="17"/>
      <c r="SF22" s="17"/>
      <c r="SG22" s="17"/>
      <c r="SH22" s="17"/>
      <c r="SI22" s="17"/>
      <c r="SJ22" s="17"/>
      <c r="SK22" s="17"/>
      <c r="SL22" s="17"/>
      <c r="SM22" s="17"/>
      <c r="SN22" s="17"/>
      <c r="SO22" s="17"/>
      <c r="SP22" s="17"/>
      <c r="SQ22" s="17"/>
      <c r="SR22" s="17"/>
      <c r="SS22" s="17"/>
      <c r="ST22" s="17"/>
      <c r="SU22" s="17"/>
      <c r="SV22" s="17"/>
      <c r="SW22" s="17"/>
      <c r="SX22" s="17"/>
      <c r="SY22" s="17"/>
      <c r="SZ22" s="17"/>
      <c r="TA22" s="17"/>
      <c r="TB22" s="17"/>
      <c r="TC22" s="17"/>
      <c r="TD22" s="17"/>
      <c r="TE22" s="17"/>
      <c r="TF22" s="17"/>
      <c r="TG22" s="17"/>
      <c r="TH22" s="17"/>
      <c r="TI22" s="17"/>
      <c r="TJ22" s="17"/>
      <c r="TK22" s="17"/>
      <c r="TL22" s="17"/>
      <c r="TM22" s="17"/>
      <c r="TN22" s="17"/>
      <c r="TO22" s="17"/>
      <c r="TP22" s="17"/>
      <c r="TQ22" s="17"/>
      <c r="TR22" s="17"/>
      <c r="TS22" s="17"/>
      <c r="TT22" s="17"/>
      <c r="TU22" s="17"/>
      <c r="TV22" s="17"/>
      <c r="TW22" s="17"/>
      <c r="TX22" s="17"/>
      <c r="TY22" s="17"/>
      <c r="TZ22" s="17"/>
      <c r="UA22" s="17"/>
      <c r="UB22" s="17"/>
      <c r="UC22" s="17"/>
      <c r="UD22" s="17"/>
      <c r="UE22" s="17"/>
      <c r="UF22" s="17"/>
      <c r="UG22" s="17"/>
      <c r="UH22" s="17"/>
      <c r="UI22" s="17"/>
      <c r="UJ22" s="17"/>
      <c r="UK22" s="17"/>
      <c r="UL22" s="17"/>
      <c r="UM22" s="17"/>
      <c r="UN22" s="17"/>
      <c r="UO22" s="17"/>
      <c r="UP22" s="17"/>
      <c r="UQ22" s="17"/>
      <c r="UR22" s="17"/>
      <c r="US22" s="17"/>
      <c r="UT22" s="17"/>
      <c r="UU22" s="17"/>
      <c r="UV22" s="17"/>
      <c r="UW22" s="17"/>
      <c r="UX22" s="17"/>
      <c r="UY22" s="17"/>
      <c r="UZ22" s="17"/>
      <c r="VA22" s="17"/>
      <c r="VB22" s="17"/>
      <c r="VC22" s="17"/>
      <c r="VD22" s="17"/>
      <c r="VE22" s="17"/>
      <c r="VF22" s="17"/>
      <c r="VG22" s="17"/>
      <c r="VH22" s="17"/>
      <c r="VI22" s="17"/>
      <c r="VJ22" s="17"/>
      <c r="VK22" s="17"/>
      <c r="VL22" s="17"/>
      <c r="VM22" s="17"/>
      <c r="VN22" s="17"/>
      <c r="VO22" s="17"/>
      <c r="VP22" s="17"/>
      <c r="VQ22" s="17"/>
      <c r="VR22" s="17"/>
      <c r="VS22" s="17"/>
      <c r="VT22" s="17"/>
      <c r="VU22" s="17"/>
      <c r="VV22" s="17"/>
      <c r="VW22" s="17"/>
      <c r="VX22" s="17"/>
      <c r="VY22" s="17"/>
      <c r="VZ22" s="17"/>
      <c r="WA22" s="17"/>
      <c r="WB22" s="17"/>
      <c r="WC22" s="17"/>
      <c r="WD22" s="17"/>
      <c r="WE22" s="17"/>
      <c r="WF22" s="17"/>
      <c r="WG22" s="17"/>
      <c r="WH22" s="17"/>
      <c r="WI22" s="17"/>
      <c r="WJ22" s="17"/>
      <c r="WK22" s="17"/>
      <c r="WL22" s="17"/>
      <c r="WM22" s="17"/>
      <c r="WN22" s="17"/>
      <c r="WO22" s="17"/>
      <c r="WP22" s="17"/>
      <c r="WQ22" s="17"/>
      <c r="WR22" s="17"/>
      <c r="WS22" s="17"/>
      <c r="WT22" s="17"/>
      <c r="WU22" s="17"/>
      <c r="WV22" s="17"/>
      <c r="WW22" s="17"/>
      <c r="WX22" s="17"/>
      <c r="WY22" s="17"/>
      <c r="WZ22" s="17"/>
      <c r="XA22" s="17"/>
      <c r="XB22" s="17"/>
      <c r="XC22" s="17"/>
      <c r="XD22" s="17"/>
      <c r="XE22" s="17"/>
      <c r="XF22" s="17"/>
      <c r="XG22" s="17"/>
      <c r="XH22" s="17"/>
      <c r="XI22" s="17"/>
      <c r="XJ22" s="17"/>
      <c r="XK22" s="17"/>
      <c r="XL22" s="17"/>
      <c r="XM22" s="17"/>
      <c r="XN22" s="17"/>
      <c r="XO22" s="17"/>
      <c r="XP22" s="17"/>
      <c r="XQ22" s="17"/>
      <c r="XR22" s="17"/>
      <c r="XS22" s="17"/>
      <c r="XT22" s="17"/>
      <c r="XU22" s="17"/>
      <c r="XV22" s="17"/>
      <c r="XW22" s="17"/>
      <c r="XX22" s="17"/>
      <c r="XY22" s="17"/>
      <c r="XZ22" s="17"/>
      <c r="YA22" s="17"/>
      <c r="YB22" s="17"/>
      <c r="YC22" s="17"/>
      <c r="YD22" s="17"/>
      <c r="YE22" s="17"/>
      <c r="YF22" s="17"/>
      <c r="YG22" s="17"/>
      <c r="YH22" s="17"/>
      <c r="YI22" s="17"/>
      <c r="YJ22" s="17"/>
      <c r="YK22" s="17"/>
      <c r="YL22" s="17"/>
    </row>
    <row r="23" spans="1:662" s="129" customFormat="1" ht="22.5" customHeight="1" thickBot="1" x14ac:dyDescent="0.3">
      <c r="A23" s="17"/>
      <c r="B23" s="17"/>
      <c r="C23" s="150" t="s">
        <v>322</v>
      </c>
      <c r="D23" s="134" t="s">
        <v>333</v>
      </c>
      <c r="E23" s="135" t="s">
        <v>334</v>
      </c>
      <c r="F23" s="161"/>
      <c r="G23" s="108"/>
      <c r="H23" s="158"/>
      <c r="I23" s="16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  <c r="EM23" s="17"/>
      <c r="EN23" s="17"/>
      <c r="EO23" s="17"/>
      <c r="EP23" s="17"/>
      <c r="EQ23" s="17"/>
      <c r="ER23" s="17"/>
      <c r="ES23" s="17"/>
      <c r="ET23" s="17"/>
      <c r="EU23" s="17"/>
      <c r="EV23" s="17"/>
      <c r="EW23" s="17"/>
      <c r="EX23" s="17"/>
      <c r="EY23" s="17"/>
      <c r="EZ23" s="17"/>
      <c r="FA23" s="17"/>
      <c r="FB23" s="17"/>
      <c r="FC23" s="17"/>
      <c r="FD23" s="17"/>
      <c r="FE23" s="17"/>
      <c r="FF23" s="17"/>
      <c r="FG23" s="17"/>
      <c r="FH23" s="17"/>
      <c r="FI23" s="17"/>
      <c r="FJ23" s="17"/>
      <c r="FK23" s="17"/>
      <c r="FL23" s="17"/>
      <c r="FM23" s="17"/>
      <c r="FN23" s="17"/>
      <c r="FO23" s="17"/>
      <c r="FP23" s="17"/>
      <c r="FQ23" s="17"/>
      <c r="FR23" s="17"/>
      <c r="FS23" s="17"/>
      <c r="FT23" s="17"/>
      <c r="FU23" s="17"/>
      <c r="FV23" s="17"/>
      <c r="FW23" s="17"/>
      <c r="FX23" s="17"/>
      <c r="FY23" s="17"/>
      <c r="FZ23" s="17"/>
      <c r="GA23" s="17"/>
      <c r="GB23" s="17"/>
      <c r="GC23" s="17"/>
      <c r="GD23" s="17"/>
      <c r="GE23" s="17"/>
      <c r="GF23" s="17"/>
      <c r="GG23" s="17"/>
      <c r="GH23" s="17"/>
      <c r="GI23" s="17"/>
      <c r="GJ23" s="17"/>
      <c r="GK23" s="17"/>
      <c r="GL23" s="17"/>
      <c r="GM23" s="17"/>
      <c r="GN23" s="17"/>
      <c r="GO23" s="17"/>
      <c r="GP23" s="17"/>
      <c r="GQ23" s="17"/>
      <c r="GR23" s="17"/>
      <c r="GS23" s="17"/>
      <c r="GT23" s="17"/>
      <c r="GU23" s="17"/>
      <c r="GV23" s="17"/>
      <c r="GW23" s="17"/>
      <c r="GX23" s="17"/>
      <c r="GY23" s="17"/>
      <c r="GZ23" s="17"/>
      <c r="HA23" s="17"/>
      <c r="HB23" s="17"/>
      <c r="HC23" s="17"/>
      <c r="HD23" s="17"/>
      <c r="HE23" s="17"/>
      <c r="HF23" s="17"/>
      <c r="HG23" s="17"/>
      <c r="HH23" s="17"/>
      <c r="HI23" s="17"/>
      <c r="HJ23" s="17"/>
      <c r="HK23" s="17"/>
      <c r="HL23" s="17"/>
      <c r="HM23" s="17"/>
      <c r="HN23" s="17"/>
      <c r="HO23" s="17"/>
      <c r="HP23" s="17"/>
      <c r="HQ23" s="17"/>
      <c r="HR23" s="17"/>
      <c r="HS23" s="17"/>
      <c r="HT23" s="17"/>
      <c r="HU23" s="17"/>
      <c r="HV23" s="17"/>
      <c r="HW23" s="17"/>
      <c r="HX23" s="17"/>
      <c r="HY23" s="17"/>
      <c r="HZ23" s="17"/>
      <c r="IA23" s="17"/>
      <c r="IB23" s="17"/>
      <c r="IC23" s="17"/>
      <c r="ID23" s="17"/>
      <c r="IE23" s="17"/>
      <c r="IF23" s="17"/>
      <c r="IG23" s="17"/>
      <c r="IH23" s="17"/>
      <c r="II23" s="17"/>
      <c r="IJ23" s="17"/>
      <c r="IK23" s="17"/>
      <c r="IL23" s="17"/>
      <c r="IM23" s="17"/>
      <c r="IN23" s="17"/>
      <c r="IO23" s="17"/>
      <c r="IP23" s="17"/>
      <c r="IQ23" s="17"/>
      <c r="IR23" s="17"/>
      <c r="IS23" s="17"/>
      <c r="IT23" s="17"/>
      <c r="IU23" s="17"/>
      <c r="IV23" s="17"/>
      <c r="IW23" s="17"/>
      <c r="IX23" s="17"/>
      <c r="IY23" s="17"/>
      <c r="IZ23" s="17"/>
      <c r="JA23" s="17"/>
      <c r="JB23" s="17"/>
      <c r="JC23" s="17"/>
      <c r="JD23" s="17"/>
      <c r="JE23" s="17"/>
      <c r="JF23" s="17"/>
      <c r="JG23" s="17"/>
      <c r="JH23" s="17"/>
      <c r="JI23" s="17"/>
      <c r="JJ23" s="17"/>
      <c r="JK23" s="17"/>
      <c r="JL23" s="17"/>
      <c r="JM23" s="17"/>
      <c r="JN23" s="17"/>
      <c r="JO23" s="17"/>
      <c r="JP23" s="17"/>
      <c r="JQ23" s="17"/>
      <c r="JR23" s="17"/>
      <c r="JS23" s="17"/>
      <c r="JT23" s="17"/>
      <c r="JU23" s="17"/>
      <c r="JV23" s="17"/>
      <c r="JW23" s="17"/>
      <c r="JX23" s="17"/>
      <c r="JY23" s="17"/>
      <c r="JZ23" s="17"/>
      <c r="KA23" s="17"/>
      <c r="KB23" s="17"/>
      <c r="KC23" s="17"/>
      <c r="KD23" s="17"/>
      <c r="KE23" s="17"/>
      <c r="KF23" s="17"/>
      <c r="KG23" s="17"/>
      <c r="KH23" s="17"/>
      <c r="KI23" s="17"/>
      <c r="KJ23" s="17"/>
      <c r="KK23" s="17"/>
      <c r="KL23" s="17"/>
      <c r="KM23" s="17"/>
      <c r="KN23" s="17"/>
      <c r="KO23" s="17"/>
      <c r="KP23" s="17"/>
      <c r="KQ23" s="17"/>
      <c r="KR23" s="17"/>
      <c r="KS23" s="17"/>
      <c r="KT23" s="17"/>
      <c r="KU23" s="17"/>
      <c r="KV23" s="17"/>
      <c r="KW23" s="17"/>
      <c r="KX23" s="17"/>
      <c r="KY23" s="17"/>
      <c r="KZ23" s="17"/>
      <c r="LA23" s="17"/>
      <c r="LB23" s="17"/>
      <c r="LC23" s="17"/>
      <c r="LD23" s="17"/>
      <c r="LE23" s="17"/>
      <c r="LF23" s="17"/>
      <c r="LG23" s="17"/>
      <c r="LH23" s="17"/>
      <c r="LI23" s="17"/>
      <c r="LJ23" s="17"/>
      <c r="LK23" s="17"/>
      <c r="LL23" s="17"/>
      <c r="LM23" s="17"/>
      <c r="LN23" s="17"/>
      <c r="LO23" s="17"/>
      <c r="LP23" s="17"/>
      <c r="LQ23" s="17"/>
      <c r="LR23" s="17"/>
      <c r="LS23" s="17"/>
      <c r="LT23" s="17"/>
      <c r="LU23" s="17"/>
      <c r="LV23" s="17"/>
      <c r="LW23" s="17"/>
      <c r="LX23" s="17"/>
      <c r="LY23" s="17"/>
      <c r="LZ23" s="17"/>
      <c r="MA23" s="17"/>
      <c r="MB23" s="17"/>
      <c r="MC23" s="17"/>
      <c r="MD23" s="17"/>
      <c r="ME23" s="17"/>
      <c r="MF23" s="17"/>
      <c r="MG23" s="17"/>
      <c r="MH23" s="17"/>
      <c r="MI23" s="17"/>
      <c r="MJ23" s="17"/>
      <c r="MK23" s="17"/>
      <c r="ML23" s="17"/>
      <c r="MM23" s="17"/>
      <c r="MN23" s="17"/>
      <c r="MO23" s="17"/>
      <c r="MP23" s="17"/>
      <c r="MQ23" s="17"/>
      <c r="MR23" s="17"/>
      <c r="MS23" s="17"/>
      <c r="MT23" s="17"/>
      <c r="MU23" s="17"/>
      <c r="MV23" s="17"/>
      <c r="MW23" s="17"/>
      <c r="MX23" s="17"/>
      <c r="MY23" s="17"/>
      <c r="MZ23" s="17"/>
      <c r="NA23" s="17"/>
      <c r="NB23" s="17"/>
      <c r="NC23" s="17"/>
      <c r="ND23" s="17"/>
      <c r="NE23" s="17"/>
      <c r="NF23" s="17"/>
      <c r="NG23" s="17"/>
      <c r="NH23" s="17"/>
      <c r="NI23" s="17"/>
      <c r="NJ23" s="17"/>
      <c r="NK23" s="17"/>
      <c r="NL23" s="17"/>
      <c r="NM23" s="17"/>
      <c r="NN23" s="17"/>
      <c r="NO23" s="17"/>
      <c r="NP23" s="17"/>
      <c r="NQ23" s="17"/>
      <c r="NR23" s="17"/>
      <c r="NS23" s="17"/>
      <c r="NT23" s="17"/>
      <c r="NU23" s="17"/>
      <c r="NV23" s="17"/>
      <c r="NW23" s="17"/>
      <c r="NX23" s="17"/>
      <c r="NY23" s="17"/>
      <c r="NZ23" s="17"/>
      <c r="OA23" s="17"/>
      <c r="OB23" s="17"/>
      <c r="OC23" s="17"/>
      <c r="OD23" s="17"/>
      <c r="OE23" s="17"/>
      <c r="OF23" s="17"/>
      <c r="OG23" s="17"/>
      <c r="OH23" s="17"/>
      <c r="OI23" s="17"/>
      <c r="OJ23" s="17"/>
      <c r="OK23" s="17"/>
      <c r="OL23" s="17"/>
      <c r="OM23" s="17"/>
      <c r="ON23" s="17"/>
      <c r="OO23" s="17"/>
      <c r="OP23" s="17"/>
      <c r="OQ23" s="17"/>
      <c r="OR23" s="17"/>
      <c r="OS23" s="17"/>
      <c r="OT23" s="17"/>
      <c r="OU23" s="17"/>
      <c r="OV23" s="17"/>
      <c r="OW23" s="17"/>
      <c r="OX23" s="17"/>
      <c r="OY23" s="17"/>
      <c r="OZ23" s="17"/>
      <c r="PA23" s="17"/>
      <c r="PB23" s="17"/>
      <c r="PC23" s="17"/>
      <c r="PD23" s="17"/>
      <c r="PE23" s="17"/>
      <c r="PF23" s="17"/>
      <c r="PG23" s="17"/>
      <c r="PH23" s="17"/>
      <c r="PI23" s="17"/>
      <c r="PJ23" s="17"/>
      <c r="PK23" s="17"/>
      <c r="PL23" s="17"/>
      <c r="PM23" s="17"/>
      <c r="PN23" s="17"/>
      <c r="PO23" s="17"/>
      <c r="PP23" s="17"/>
      <c r="PQ23" s="17"/>
      <c r="PR23" s="17"/>
      <c r="PS23" s="17"/>
      <c r="PT23" s="17"/>
      <c r="PU23" s="17"/>
      <c r="PV23" s="17"/>
      <c r="PW23" s="17"/>
      <c r="PX23" s="17"/>
      <c r="PY23" s="17"/>
      <c r="PZ23" s="17"/>
      <c r="QA23" s="17"/>
      <c r="QB23" s="17"/>
      <c r="QC23" s="17"/>
      <c r="QD23" s="17"/>
      <c r="QE23" s="17"/>
      <c r="QF23" s="17"/>
      <c r="QG23" s="17"/>
      <c r="QH23" s="17"/>
      <c r="QI23" s="17"/>
      <c r="QJ23" s="17"/>
      <c r="QK23" s="17"/>
      <c r="QL23" s="17"/>
      <c r="QM23" s="17"/>
      <c r="QN23" s="17"/>
      <c r="QO23" s="17"/>
      <c r="QP23" s="17"/>
      <c r="QQ23" s="17"/>
      <c r="QR23" s="17"/>
      <c r="QS23" s="17"/>
      <c r="QT23" s="17"/>
      <c r="QU23" s="17"/>
      <c r="QV23" s="17"/>
      <c r="QW23" s="17"/>
      <c r="QX23" s="17"/>
      <c r="QY23" s="17"/>
      <c r="QZ23" s="17"/>
      <c r="RA23" s="17"/>
      <c r="RB23" s="17"/>
      <c r="RC23" s="17"/>
      <c r="RD23" s="17"/>
      <c r="RE23" s="17"/>
      <c r="RF23" s="17"/>
      <c r="RG23" s="17"/>
      <c r="RH23" s="17"/>
      <c r="RI23" s="17"/>
      <c r="RJ23" s="17"/>
      <c r="RK23" s="17"/>
      <c r="RL23" s="17"/>
      <c r="RM23" s="17"/>
      <c r="RN23" s="17"/>
      <c r="RO23" s="17"/>
      <c r="RP23" s="17"/>
      <c r="RQ23" s="17"/>
      <c r="RR23" s="17"/>
      <c r="RS23" s="17"/>
      <c r="RT23" s="17"/>
      <c r="RU23" s="17"/>
      <c r="RV23" s="17"/>
      <c r="RW23" s="17"/>
      <c r="RX23" s="17"/>
      <c r="RY23" s="17"/>
      <c r="RZ23" s="17"/>
      <c r="SA23" s="17"/>
      <c r="SB23" s="17"/>
      <c r="SC23" s="17"/>
      <c r="SD23" s="17"/>
      <c r="SE23" s="17"/>
      <c r="SF23" s="17"/>
      <c r="SG23" s="17"/>
      <c r="SH23" s="17"/>
      <c r="SI23" s="17"/>
      <c r="SJ23" s="17"/>
      <c r="SK23" s="17"/>
      <c r="SL23" s="17"/>
      <c r="SM23" s="17"/>
      <c r="SN23" s="17"/>
      <c r="SO23" s="17"/>
      <c r="SP23" s="17"/>
      <c r="SQ23" s="17"/>
      <c r="SR23" s="17"/>
      <c r="SS23" s="17"/>
      <c r="ST23" s="17"/>
      <c r="SU23" s="17"/>
      <c r="SV23" s="17"/>
      <c r="SW23" s="17"/>
      <c r="SX23" s="17"/>
      <c r="SY23" s="17"/>
      <c r="SZ23" s="17"/>
      <c r="TA23" s="17"/>
      <c r="TB23" s="17"/>
      <c r="TC23" s="17"/>
      <c r="TD23" s="17"/>
      <c r="TE23" s="17"/>
      <c r="TF23" s="17"/>
      <c r="TG23" s="17"/>
      <c r="TH23" s="17"/>
      <c r="TI23" s="17"/>
      <c r="TJ23" s="17"/>
      <c r="TK23" s="17"/>
      <c r="TL23" s="17"/>
      <c r="TM23" s="17"/>
      <c r="TN23" s="17"/>
      <c r="TO23" s="17"/>
      <c r="TP23" s="17"/>
      <c r="TQ23" s="17"/>
      <c r="TR23" s="17"/>
      <c r="TS23" s="17"/>
      <c r="TT23" s="17"/>
      <c r="TU23" s="17"/>
      <c r="TV23" s="17"/>
      <c r="TW23" s="17"/>
      <c r="TX23" s="17"/>
      <c r="TY23" s="17"/>
      <c r="TZ23" s="17"/>
      <c r="UA23" s="17"/>
      <c r="UB23" s="17"/>
      <c r="UC23" s="17"/>
      <c r="UD23" s="17"/>
      <c r="UE23" s="17"/>
      <c r="UF23" s="17"/>
      <c r="UG23" s="17"/>
      <c r="UH23" s="17"/>
      <c r="UI23" s="17"/>
      <c r="UJ23" s="17"/>
      <c r="UK23" s="17"/>
      <c r="UL23" s="17"/>
      <c r="UM23" s="17"/>
      <c r="UN23" s="17"/>
      <c r="UO23" s="17"/>
      <c r="UP23" s="17"/>
      <c r="UQ23" s="17"/>
      <c r="UR23" s="17"/>
      <c r="US23" s="17"/>
      <c r="UT23" s="17"/>
      <c r="UU23" s="17"/>
      <c r="UV23" s="17"/>
      <c r="UW23" s="17"/>
      <c r="UX23" s="17"/>
      <c r="UY23" s="17"/>
      <c r="UZ23" s="17"/>
      <c r="VA23" s="17"/>
      <c r="VB23" s="17"/>
      <c r="VC23" s="17"/>
      <c r="VD23" s="17"/>
      <c r="VE23" s="17"/>
      <c r="VF23" s="17"/>
      <c r="VG23" s="17"/>
      <c r="VH23" s="17"/>
      <c r="VI23" s="17"/>
      <c r="VJ23" s="17"/>
      <c r="VK23" s="17"/>
      <c r="VL23" s="17"/>
      <c r="VM23" s="17"/>
      <c r="VN23" s="17"/>
      <c r="VO23" s="17"/>
      <c r="VP23" s="17"/>
      <c r="VQ23" s="17"/>
      <c r="VR23" s="17"/>
      <c r="VS23" s="17"/>
      <c r="VT23" s="17"/>
      <c r="VU23" s="17"/>
      <c r="VV23" s="17"/>
      <c r="VW23" s="17"/>
      <c r="VX23" s="17"/>
      <c r="VY23" s="17"/>
      <c r="VZ23" s="17"/>
      <c r="WA23" s="17"/>
      <c r="WB23" s="17"/>
      <c r="WC23" s="17"/>
      <c r="WD23" s="17"/>
      <c r="WE23" s="17"/>
      <c r="WF23" s="17"/>
      <c r="WG23" s="17"/>
      <c r="WH23" s="17"/>
      <c r="WI23" s="17"/>
      <c r="WJ23" s="17"/>
      <c r="WK23" s="17"/>
      <c r="WL23" s="17"/>
      <c r="WM23" s="17"/>
      <c r="WN23" s="17"/>
      <c r="WO23" s="17"/>
      <c r="WP23" s="17"/>
      <c r="WQ23" s="17"/>
      <c r="WR23" s="17"/>
      <c r="WS23" s="17"/>
      <c r="WT23" s="17"/>
      <c r="WU23" s="17"/>
      <c r="WV23" s="17"/>
      <c r="WW23" s="17"/>
      <c r="WX23" s="17"/>
      <c r="WY23" s="17"/>
      <c r="WZ23" s="17"/>
      <c r="XA23" s="17"/>
      <c r="XB23" s="17"/>
      <c r="XC23" s="17"/>
      <c r="XD23" s="17"/>
      <c r="XE23" s="17"/>
      <c r="XF23" s="17"/>
      <c r="XG23" s="17"/>
      <c r="XH23" s="17"/>
      <c r="XI23" s="17"/>
      <c r="XJ23" s="17"/>
      <c r="XK23" s="17"/>
      <c r="XL23" s="17"/>
      <c r="XM23" s="17"/>
      <c r="XN23" s="17"/>
      <c r="XO23" s="17"/>
      <c r="XP23" s="17"/>
      <c r="XQ23" s="17"/>
      <c r="XR23" s="17"/>
      <c r="XS23" s="17"/>
      <c r="XT23" s="17"/>
      <c r="XU23" s="17"/>
      <c r="XV23" s="17"/>
      <c r="XW23" s="17"/>
      <c r="XX23" s="17"/>
      <c r="XY23" s="17"/>
      <c r="XZ23" s="17"/>
      <c r="YA23" s="17"/>
      <c r="YB23" s="17"/>
      <c r="YC23" s="17"/>
      <c r="YD23" s="17"/>
      <c r="YE23" s="17"/>
      <c r="YF23" s="17"/>
      <c r="YG23" s="17"/>
      <c r="YH23" s="17"/>
      <c r="YI23" s="17"/>
      <c r="YJ23" s="17"/>
      <c r="YK23" s="17"/>
      <c r="YL23" s="17"/>
    </row>
    <row r="24" spans="1:662" s="129" customFormat="1" ht="22.5" customHeight="1" x14ac:dyDescent="0.25">
      <c r="A24" s="17"/>
      <c r="B24" s="17"/>
      <c r="C24" s="144" t="s">
        <v>325</v>
      </c>
      <c r="D24" s="145"/>
      <c r="E24" s="138"/>
      <c r="F24" s="160"/>
      <c r="G24" s="110"/>
      <c r="H24" s="166"/>
      <c r="I24" s="16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  <c r="EM24" s="17"/>
      <c r="EN24" s="17"/>
      <c r="EO24" s="17"/>
      <c r="EP24" s="17"/>
      <c r="EQ24" s="17"/>
      <c r="ER24" s="17"/>
      <c r="ES24" s="17"/>
      <c r="ET24" s="17"/>
      <c r="EU24" s="17"/>
      <c r="EV24" s="17"/>
      <c r="EW24" s="17"/>
      <c r="EX24" s="17"/>
      <c r="EY24" s="17"/>
      <c r="EZ24" s="17"/>
      <c r="FA24" s="17"/>
      <c r="FB24" s="17"/>
      <c r="FC24" s="17"/>
      <c r="FD24" s="17"/>
      <c r="FE24" s="17"/>
      <c r="FF24" s="17"/>
      <c r="FG24" s="17"/>
      <c r="FH24" s="17"/>
      <c r="FI24" s="17"/>
      <c r="FJ24" s="17"/>
      <c r="FK24" s="17"/>
      <c r="FL24" s="17"/>
      <c r="FM24" s="17"/>
      <c r="FN24" s="17"/>
      <c r="FO24" s="17"/>
      <c r="FP24" s="17"/>
      <c r="FQ24" s="17"/>
      <c r="FR24" s="17"/>
      <c r="FS24" s="17"/>
      <c r="FT24" s="17"/>
      <c r="FU24" s="17"/>
      <c r="FV24" s="17"/>
      <c r="FW24" s="17"/>
      <c r="FX24" s="17"/>
      <c r="FY24" s="17"/>
      <c r="FZ24" s="17"/>
      <c r="GA24" s="17"/>
      <c r="GB24" s="17"/>
      <c r="GC24" s="17"/>
      <c r="GD24" s="17"/>
      <c r="GE24" s="17"/>
      <c r="GF24" s="17"/>
      <c r="GG24" s="17"/>
      <c r="GH24" s="17"/>
      <c r="GI24" s="17"/>
      <c r="GJ24" s="17"/>
      <c r="GK24" s="17"/>
      <c r="GL24" s="17"/>
      <c r="GM24" s="17"/>
      <c r="GN24" s="17"/>
      <c r="GO24" s="17"/>
      <c r="GP24" s="17"/>
      <c r="GQ24" s="17"/>
      <c r="GR24" s="17"/>
      <c r="GS24" s="17"/>
      <c r="GT24" s="17"/>
      <c r="GU24" s="17"/>
      <c r="GV24" s="17"/>
      <c r="GW24" s="17"/>
      <c r="GX24" s="17"/>
      <c r="GY24" s="17"/>
      <c r="GZ24" s="17"/>
      <c r="HA24" s="17"/>
      <c r="HB24" s="17"/>
      <c r="HC24" s="17"/>
      <c r="HD24" s="17"/>
      <c r="HE24" s="17"/>
      <c r="HF24" s="17"/>
      <c r="HG24" s="17"/>
      <c r="HH24" s="17"/>
      <c r="HI24" s="17"/>
      <c r="HJ24" s="17"/>
      <c r="HK24" s="17"/>
      <c r="HL24" s="17"/>
      <c r="HM24" s="17"/>
      <c r="HN24" s="17"/>
      <c r="HO24" s="17"/>
      <c r="HP24" s="17"/>
      <c r="HQ24" s="17"/>
      <c r="HR24" s="17"/>
      <c r="HS24" s="17"/>
      <c r="HT24" s="17"/>
      <c r="HU24" s="17"/>
      <c r="HV24" s="17"/>
      <c r="HW24" s="17"/>
      <c r="HX24" s="17"/>
      <c r="HY24" s="17"/>
      <c r="HZ24" s="17"/>
      <c r="IA24" s="17"/>
      <c r="IB24" s="17"/>
      <c r="IC24" s="17"/>
      <c r="ID24" s="17"/>
      <c r="IE24" s="17"/>
      <c r="IF24" s="17"/>
      <c r="IG24" s="17"/>
      <c r="IH24" s="17"/>
      <c r="II24" s="17"/>
      <c r="IJ24" s="17"/>
      <c r="IK24" s="17"/>
      <c r="IL24" s="17"/>
      <c r="IM24" s="17"/>
      <c r="IN24" s="17"/>
      <c r="IO24" s="17"/>
      <c r="IP24" s="17"/>
      <c r="IQ24" s="17"/>
      <c r="IR24" s="17"/>
      <c r="IS24" s="17"/>
      <c r="IT24" s="17"/>
      <c r="IU24" s="17"/>
      <c r="IV24" s="17"/>
      <c r="IW24" s="17"/>
      <c r="IX24" s="17"/>
      <c r="IY24" s="17"/>
      <c r="IZ24" s="17"/>
      <c r="JA24" s="17"/>
      <c r="JB24" s="17"/>
      <c r="JC24" s="17"/>
      <c r="JD24" s="17"/>
      <c r="JE24" s="17"/>
      <c r="JF24" s="17"/>
      <c r="JG24" s="17"/>
      <c r="JH24" s="17"/>
      <c r="JI24" s="17"/>
      <c r="JJ24" s="17"/>
      <c r="JK24" s="17"/>
      <c r="JL24" s="17"/>
      <c r="JM24" s="17"/>
      <c r="JN24" s="17"/>
      <c r="JO24" s="17"/>
      <c r="JP24" s="17"/>
      <c r="JQ24" s="17"/>
      <c r="JR24" s="17"/>
      <c r="JS24" s="17"/>
      <c r="JT24" s="17"/>
      <c r="JU24" s="17"/>
      <c r="JV24" s="17"/>
      <c r="JW24" s="17"/>
      <c r="JX24" s="17"/>
      <c r="JY24" s="17"/>
      <c r="JZ24" s="17"/>
      <c r="KA24" s="17"/>
      <c r="KB24" s="17"/>
      <c r="KC24" s="17"/>
      <c r="KD24" s="17"/>
      <c r="KE24" s="17"/>
      <c r="KF24" s="17"/>
      <c r="KG24" s="17"/>
      <c r="KH24" s="17"/>
      <c r="KI24" s="17"/>
      <c r="KJ24" s="17"/>
      <c r="KK24" s="17"/>
      <c r="KL24" s="17"/>
      <c r="KM24" s="17"/>
      <c r="KN24" s="17"/>
      <c r="KO24" s="17"/>
      <c r="KP24" s="17"/>
      <c r="KQ24" s="17"/>
      <c r="KR24" s="17"/>
      <c r="KS24" s="17"/>
      <c r="KT24" s="17"/>
      <c r="KU24" s="17"/>
      <c r="KV24" s="17"/>
      <c r="KW24" s="17"/>
      <c r="KX24" s="17"/>
      <c r="KY24" s="17"/>
      <c r="KZ24" s="17"/>
      <c r="LA24" s="17"/>
      <c r="LB24" s="17"/>
      <c r="LC24" s="17"/>
      <c r="LD24" s="17"/>
      <c r="LE24" s="17"/>
      <c r="LF24" s="17"/>
      <c r="LG24" s="17"/>
      <c r="LH24" s="17"/>
      <c r="LI24" s="17"/>
      <c r="LJ24" s="17"/>
      <c r="LK24" s="17"/>
      <c r="LL24" s="17"/>
      <c r="LM24" s="17"/>
      <c r="LN24" s="17"/>
      <c r="LO24" s="17"/>
      <c r="LP24" s="17"/>
      <c r="LQ24" s="17"/>
      <c r="LR24" s="17"/>
      <c r="LS24" s="17"/>
      <c r="LT24" s="17"/>
      <c r="LU24" s="17"/>
      <c r="LV24" s="17"/>
      <c r="LW24" s="17"/>
      <c r="LX24" s="17"/>
      <c r="LY24" s="17"/>
      <c r="LZ24" s="17"/>
      <c r="MA24" s="17"/>
      <c r="MB24" s="17"/>
      <c r="MC24" s="17"/>
      <c r="MD24" s="17"/>
      <c r="ME24" s="17"/>
      <c r="MF24" s="17"/>
      <c r="MG24" s="17"/>
      <c r="MH24" s="17"/>
      <c r="MI24" s="17"/>
      <c r="MJ24" s="17"/>
      <c r="MK24" s="17"/>
      <c r="ML24" s="17"/>
      <c r="MM24" s="17"/>
      <c r="MN24" s="17"/>
      <c r="MO24" s="17"/>
      <c r="MP24" s="17"/>
      <c r="MQ24" s="17"/>
      <c r="MR24" s="17"/>
      <c r="MS24" s="17"/>
      <c r="MT24" s="17"/>
      <c r="MU24" s="17"/>
      <c r="MV24" s="17"/>
      <c r="MW24" s="17"/>
      <c r="MX24" s="17"/>
      <c r="MY24" s="17"/>
      <c r="MZ24" s="17"/>
      <c r="NA24" s="17"/>
      <c r="NB24" s="17"/>
      <c r="NC24" s="17"/>
      <c r="ND24" s="17"/>
      <c r="NE24" s="17"/>
      <c r="NF24" s="17"/>
      <c r="NG24" s="17"/>
      <c r="NH24" s="17"/>
      <c r="NI24" s="17"/>
      <c r="NJ24" s="17"/>
      <c r="NK24" s="17"/>
      <c r="NL24" s="17"/>
      <c r="NM24" s="17"/>
      <c r="NN24" s="17"/>
      <c r="NO24" s="17"/>
      <c r="NP24" s="17"/>
      <c r="NQ24" s="17"/>
      <c r="NR24" s="17"/>
      <c r="NS24" s="17"/>
      <c r="NT24" s="17"/>
      <c r="NU24" s="17"/>
      <c r="NV24" s="17"/>
      <c r="NW24" s="17"/>
      <c r="NX24" s="17"/>
      <c r="NY24" s="17"/>
      <c r="NZ24" s="17"/>
      <c r="OA24" s="17"/>
      <c r="OB24" s="17"/>
      <c r="OC24" s="17"/>
      <c r="OD24" s="17"/>
      <c r="OE24" s="17"/>
      <c r="OF24" s="17"/>
      <c r="OG24" s="17"/>
      <c r="OH24" s="17"/>
      <c r="OI24" s="17"/>
      <c r="OJ24" s="17"/>
      <c r="OK24" s="17"/>
      <c r="OL24" s="17"/>
      <c r="OM24" s="17"/>
      <c r="ON24" s="17"/>
      <c r="OO24" s="17"/>
      <c r="OP24" s="17"/>
      <c r="OQ24" s="17"/>
      <c r="OR24" s="17"/>
      <c r="OS24" s="17"/>
      <c r="OT24" s="17"/>
      <c r="OU24" s="17"/>
      <c r="OV24" s="17"/>
      <c r="OW24" s="17"/>
      <c r="OX24" s="17"/>
      <c r="OY24" s="17"/>
      <c r="OZ24" s="17"/>
      <c r="PA24" s="17"/>
      <c r="PB24" s="17"/>
      <c r="PC24" s="17"/>
      <c r="PD24" s="17"/>
      <c r="PE24" s="17"/>
      <c r="PF24" s="17"/>
      <c r="PG24" s="17"/>
      <c r="PH24" s="17"/>
      <c r="PI24" s="17"/>
      <c r="PJ24" s="17"/>
      <c r="PK24" s="17"/>
      <c r="PL24" s="17"/>
      <c r="PM24" s="17"/>
      <c r="PN24" s="17"/>
      <c r="PO24" s="17"/>
      <c r="PP24" s="17"/>
      <c r="PQ24" s="17"/>
      <c r="PR24" s="17"/>
      <c r="PS24" s="17"/>
      <c r="PT24" s="17"/>
      <c r="PU24" s="17"/>
      <c r="PV24" s="17"/>
      <c r="PW24" s="17"/>
      <c r="PX24" s="17"/>
      <c r="PY24" s="17"/>
      <c r="PZ24" s="17"/>
      <c r="QA24" s="17"/>
      <c r="QB24" s="17"/>
      <c r="QC24" s="17"/>
      <c r="QD24" s="17"/>
      <c r="QE24" s="17"/>
      <c r="QF24" s="17"/>
      <c r="QG24" s="17"/>
      <c r="QH24" s="17"/>
      <c r="QI24" s="17"/>
      <c r="QJ24" s="17"/>
      <c r="QK24" s="17"/>
      <c r="QL24" s="17"/>
      <c r="QM24" s="17"/>
      <c r="QN24" s="17"/>
      <c r="QO24" s="17"/>
      <c r="QP24" s="17"/>
      <c r="QQ24" s="17"/>
      <c r="QR24" s="17"/>
      <c r="QS24" s="17"/>
      <c r="QT24" s="17"/>
      <c r="QU24" s="17"/>
      <c r="QV24" s="17"/>
      <c r="QW24" s="17"/>
      <c r="QX24" s="17"/>
      <c r="QY24" s="17"/>
      <c r="QZ24" s="17"/>
      <c r="RA24" s="17"/>
      <c r="RB24" s="17"/>
      <c r="RC24" s="17"/>
      <c r="RD24" s="17"/>
      <c r="RE24" s="17"/>
      <c r="RF24" s="17"/>
      <c r="RG24" s="17"/>
      <c r="RH24" s="17"/>
      <c r="RI24" s="17"/>
      <c r="RJ24" s="17"/>
      <c r="RK24" s="17"/>
      <c r="RL24" s="17"/>
      <c r="RM24" s="17"/>
      <c r="RN24" s="17"/>
      <c r="RO24" s="17"/>
      <c r="RP24" s="17"/>
      <c r="RQ24" s="17"/>
      <c r="RR24" s="17"/>
      <c r="RS24" s="17"/>
      <c r="RT24" s="17"/>
      <c r="RU24" s="17"/>
      <c r="RV24" s="17"/>
      <c r="RW24" s="17"/>
      <c r="RX24" s="17"/>
      <c r="RY24" s="17"/>
      <c r="RZ24" s="17"/>
      <c r="SA24" s="17"/>
      <c r="SB24" s="17"/>
      <c r="SC24" s="17"/>
      <c r="SD24" s="17"/>
      <c r="SE24" s="17"/>
      <c r="SF24" s="17"/>
      <c r="SG24" s="17"/>
      <c r="SH24" s="17"/>
      <c r="SI24" s="17"/>
      <c r="SJ24" s="17"/>
      <c r="SK24" s="17"/>
      <c r="SL24" s="17"/>
      <c r="SM24" s="17"/>
      <c r="SN24" s="17"/>
      <c r="SO24" s="17"/>
      <c r="SP24" s="17"/>
      <c r="SQ24" s="17"/>
      <c r="SR24" s="17"/>
      <c r="SS24" s="17"/>
      <c r="ST24" s="17"/>
      <c r="SU24" s="17"/>
      <c r="SV24" s="17"/>
      <c r="SW24" s="17"/>
      <c r="SX24" s="17"/>
      <c r="SY24" s="17"/>
      <c r="SZ24" s="17"/>
      <c r="TA24" s="17"/>
      <c r="TB24" s="17"/>
      <c r="TC24" s="17"/>
      <c r="TD24" s="17"/>
      <c r="TE24" s="17"/>
      <c r="TF24" s="17"/>
      <c r="TG24" s="17"/>
      <c r="TH24" s="17"/>
      <c r="TI24" s="17"/>
      <c r="TJ24" s="17"/>
      <c r="TK24" s="17"/>
      <c r="TL24" s="17"/>
      <c r="TM24" s="17"/>
      <c r="TN24" s="17"/>
      <c r="TO24" s="17"/>
      <c r="TP24" s="17"/>
      <c r="TQ24" s="17"/>
      <c r="TR24" s="17"/>
      <c r="TS24" s="17"/>
      <c r="TT24" s="17"/>
      <c r="TU24" s="17"/>
      <c r="TV24" s="17"/>
      <c r="TW24" s="17"/>
      <c r="TX24" s="17"/>
      <c r="TY24" s="17"/>
      <c r="TZ24" s="17"/>
      <c r="UA24" s="17"/>
      <c r="UB24" s="17"/>
      <c r="UC24" s="17"/>
      <c r="UD24" s="17"/>
      <c r="UE24" s="17"/>
      <c r="UF24" s="17"/>
      <c r="UG24" s="17"/>
      <c r="UH24" s="17"/>
      <c r="UI24" s="17"/>
      <c r="UJ24" s="17"/>
      <c r="UK24" s="17"/>
      <c r="UL24" s="17"/>
      <c r="UM24" s="17"/>
      <c r="UN24" s="17"/>
      <c r="UO24" s="17"/>
      <c r="UP24" s="17"/>
      <c r="UQ24" s="17"/>
      <c r="UR24" s="17"/>
      <c r="US24" s="17"/>
      <c r="UT24" s="17"/>
      <c r="UU24" s="17"/>
      <c r="UV24" s="17"/>
      <c r="UW24" s="17"/>
      <c r="UX24" s="17"/>
      <c r="UY24" s="17"/>
      <c r="UZ24" s="17"/>
      <c r="VA24" s="17"/>
      <c r="VB24" s="17"/>
      <c r="VC24" s="17"/>
      <c r="VD24" s="17"/>
      <c r="VE24" s="17"/>
      <c r="VF24" s="17"/>
      <c r="VG24" s="17"/>
      <c r="VH24" s="17"/>
      <c r="VI24" s="17"/>
      <c r="VJ24" s="17"/>
      <c r="VK24" s="17"/>
      <c r="VL24" s="17"/>
      <c r="VM24" s="17"/>
      <c r="VN24" s="17"/>
      <c r="VO24" s="17"/>
      <c r="VP24" s="17"/>
      <c r="VQ24" s="17"/>
      <c r="VR24" s="17"/>
      <c r="VS24" s="17"/>
      <c r="VT24" s="17"/>
      <c r="VU24" s="17"/>
      <c r="VV24" s="17"/>
      <c r="VW24" s="17"/>
      <c r="VX24" s="17"/>
      <c r="VY24" s="17"/>
      <c r="VZ24" s="17"/>
      <c r="WA24" s="17"/>
      <c r="WB24" s="17"/>
      <c r="WC24" s="17"/>
      <c r="WD24" s="17"/>
      <c r="WE24" s="17"/>
      <c r="WF24" s="17"/>
      <c r="WG24" s="17"/>
      <c r="WH24" s="17"/>
      <c r="WI24" s="17"/>
      <c r="WJ24" s="17"/>
      <c r="WK24" s="17"/>
      <c r="WL24" s="17"/>
      <c r="WM24" s="17"/>
      <c r="WN24" s="17"/>
      <c r="WO24" s="17"/>
      <c r="WP24" s="17"/>
      <c r="WQ24" s="17"/>
      <c r="WR24" s="17"/>
      <c r="WS24" s="17"/>
      <c r="WT24" s="17"/>
      <c r="WU24" s="17"/>
      <c r="WV24" s="17"/>
      <c r="WW24" s="17"/>
      <c r="WX24" s="17"/>
      <c r="WY24" s="17"/>
      <c r="WZ24" s="17"/>
      <c r="XA24" s="17"/>
      <c r="XB24" s="17"/>
      <c r="XC24" s="17"/>
      <c r="XD24" s="17"/>
      <c r="XE24" s="17"/>
      <c r="XF24" s="17"/>
      <c r="XG24" s="17"/>
      <c r="XH24" s="17"/>
      <c r="XI24" s="17"/>
      <c r="XJ24" s="17"/>
      <c r="XK24" s="17"/>
      <c r="XL24" s="17"/>
      <c r="XM24" s="17"/>
      <c r="XN24" s="17"/>
      <c r="XO24" s="17"/>
      <c r="XP24" s="17"/>
      <c r="XQ24" s="17"/>
      <c r="XR24" s="17"/>
      <c r="XS24" s="17"/>
      <c r="XT24" s="17"/>
      <c r="XU24" s="17"/>
      <c r="XV24" s="17"/>
      <c r="XW24" s="17"/>
      <c r="XX24" s="17"/>
      <c r="XY24" s="17"/>
      <c r="XZ24" s="17"/>
      <c r="YA24" s="17"/>
      <c r="YB24" s="17"/>
      <c r="YC24" s="17"/>
      <c r="YD24" s="17"/>
      <c r="YE24" s="17"/>
      <c r="YF24" s="17"/>
      <c r="YG24" s="17"/>
      <c r="YH24" s="17"/>
      <c r="YI24" s="17"/>
      <c r="YJ24" s="17"/>
      <c r="YK24" s="17"/>
      <c r="YL24" s="17"/>
    </row>
    <row r="25" spans="1:662" s="129" customFormat="1" ht="22.5" customHeight="1" x14ac:dyDescent="0.25">
      <c r="A25" s="17"/>
      <c r="B25" s="17"/>
      <c r="C25" s="146" t="s">
        <v>326</v>
      </c>
      <c r="D25" s="147"/>
      <c r="E25" s="131"/>
      <c r="F25" s="160"/>
      <c r="G25" s="110"/>
      <c r="H25" s="166"/>
      <c r="I25" s="16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  <c r="EM25" s="17"/>
      <c r="EN25" s="17"/>
      <c r="EO25" s="17"/>
      <c r="EP25" s="17"/>
      <c r="EQ25" s="17"/>
      <c r="ER25" s="17"/>
      <c r="ES25" s="17"/>
      <c r="ET25" s="17"/>
      <c r="EU25" s="17"/>
      <c r="EV25" s="17"/>
      <c r="EW25" s="17"/>
      <c r="EX25" s="17"/>
      <c r="EY25" s="17"/>
      <c r="EZ25" s="17"/>
      <c r="FA25" s="17"/>
      <c r="FB25" s="17"/>
      <c r="FC25" s="17"/>
      <c r="FD25" s="17"/>
      <c r="FE25" s="17"/>
      <c r="FF25" s="17"/>
      <c r="FG25" s="17"/>
      <c r="FH25" s="17"/>
      <c r="FI25" s="17"/>
      <c r="FJ25" s="17"/>
      <c r="FK25" s="17"/>
      <c r="FL25" s="17"/>
      <c r="FM25" s="17"/>
      <c r="FN25" s="17"/>
      <c r="FO25" s="17"/>
      <c r="FP25" s="17"/>
      <c r="FQ25" s="17"/>
      <c r="FR25" s="17"/>
      <c r="FS25" s="17"/>
      <c r="FT25" s="17"/>
      <c r="FU25" s="17"/>
      <c r="FV25" s="17"/>
      <c r="FW25" s="17"/>
      <c r="FX25" s="17"/>
      <c r="FY25" s="17"/>
      <c r="FZ25" s="17"/>
      <c r="GA25" s="17"/>
      <c r="GB25" s="17"/>
      <c r="GC25" s="17"/>
      <c r="GD25" s="17"/>
      <c r="GE25" s="17"/>
      <c r="GF25" s="17"/>
      <c r="GG25" s="17"/>
      <c r="GH25" s="17"/>
      <c r="GI25" s="17"/>
      <c r="GJ25" s="17"/>
      <c r="GK25" s="17"/>
      <c r="GL25" s="17"/>
      <c r="GM25" s="17"/>
      <c r="GN25" s="17"/>
      <c r="GO25" s="17"/>
      <c r="GP25" s="17"/>
      <c r="GQ25" s="17"/>
      <c r="GR25" s="17"/>
      <c r="GS25" s="17"/>
      <c r="GT25" s="17"/>
      <c r="GU25" s="17"/>
      <c r="GV25" s="17"/>
      <c r="GW25" s="17"/>
      <c r="GX25" s="17"/>
      <c r="GY25" s="17"/>
      <c r="GZ25" s="17"/>
      <c r="HA25" s="17"/>
      <c r="HB25" s="17"/>
      <c r="HC25" s="17"/>
      <c r="HD25" s="17"/>
      <c r="HE25" s="17"/>
      <c r="HF25" s="17"/>
      <c r="HG25" s="17"/>
      <c r="HH25" s="17"/>
      <c r="HI25" s="17"/>
      <c r="HJ25" s="17"/>
      <c r="HK25" s="17"/>
      <c r="HL25" s="17"/>
      <c r="HM25" s="17"/>
      <c r="HN25" s="17"/>
      <c r="HO25" s="17"/>
      <c r="HP25" s="17"/>
      <c r="HQ25" s="17"/>
      <c r="HR25" s="17"/>
      <c r="HS25" s="17"/>
      <c r="HT25" s="17"/>
      <c r="HU25" s="17"/>
      <c r="HV25" s="17"/>
      <c r="HW25" s="17"/>
      <c r="HX25" s="17"/>
      <c r="HY25" s="17"/>
      <c r="HZ25" s="17"/>
      <c r="IA25" s="17"/>
      <c r="IB25" s="17"/>
      <c r="IC25" s="17"/>
      <c r="ID25" s="17"/>
      <c r="IE25" s="17"/>
      <c r="IF25" s="17"/>
      <c r="IG25" s="17"/>
      <c r="IH25" s="17"/>
      <c r="II25" s="17"/>
      <c r="IJ25" s="17"/>
      <c r="IK25" s="17"/>
      <c r="IL25" s="17"/>
      <c r="IM25" s="17"/>
      <c r="IN25" s="17"/>
      <c r="IO25" s="17"/>
      <c r="IP25" s="17"/>
      <c r="IQ25" s="17"/>
      <c r="IR25" s="17"/>
      <c r="IS25" s="17"/>
      <c r="IT25" s="17"/>
      <c r="IU25" s="17"/>
      <c r="IV25" s="17"/>
      <c r="IW25" s="17"/>
      <c r="IX25" s="17"/>
      <c r="IY25" s="17"/>
      <c r="IZ25" s="17"/>
      <c r="JA25" s="17"/>
      <c r="JB25" s="17"/>
      <c r="JC25" s="17"/>
      <c r="JD25" s="17"/>
      <c r="JE25" s="17"/>
      <c r="JF25" s="17"/>
      <c r="JG25" s="17"/>
      <c r="JH25" s="17"/>
      <c r="JI25" s="17"/>
      <c r="JJ25" s="17"/>
      <c r="JK25" s="17"/>
      <c r="JL25" s="17"/>
      <c r="JM25" s="17"/>
      <c r="JN25" s="17"/>
      <c r="JO25" s="17"/>
      <c r="JP25" s="17"/>
      <c r="JQ25" s="17"/>
      <c r="JR25" s="17"/>
      <c r="JS25" s="17"/>
      <c r="JT25" s="17"/>
      <c r="JU25" s="17"/>
      <c r="JV25" s="17"/>
      <c r="JW25" s="17"/>
      <c r="JX25" s="17"/>
      <c r="JY25" s="17"/>
      <c r="JZ25" s="17"/>
      <c r="KA25" s="17"/>
      <c r="KB25" s="17"/>
      <c r="KC25" s="17"/>
      <c r="KD25" s="17"/>
      <c r="KE25" s="17"/>
      <c r="KF25" s="17"/>
      <c r="KG25" s="17"/>
      <c r="KH25" s="17"/>
      <c r="KI25" s="17"/>
      <c r="KJ25" s="17"/>
      <c r="KK25" s="17"/>
      <c r="KL25" s="17"/>
      <c r="KM25" s="17"/>
      <c r="KN25" s="17"/>
      <c r="KO25" s="17"/>
      <c r="KP25" s="17"/>
      <c r="KQ25" s="17"/>
      <c r="KR25" s="17"/>
      <c r="KS25" s="17"/>
      <c r="KT25" s="17"/>
      <c r="KU25" s="17"/>
      <c r="KV25" s="17"/>
      <c r="KW25" s="17"/>
      <c r="KX25" s="17"/>
      <c r="KY25" s="17"/>
      <c r="KZ25" s="17"/>
      <c r="LA25" s="17"/>
      <c r="LB25" s="17"/>
      <c r="LC25" s="17"/>
      <c r="LD25" s="17"/>
      <c r="LE25" s="17"/>
      <c r="LF25" s="17"/>
      <c r="LG25" s="17"/>
      <c r="LH25" s="17"/>
      <c r="LI25" s="17"/>
      <c r="LJ25" s="17"/>
      <c r="LK25" s="17"/>
      <c r="LL25" s="17"/>
      <c r="LM25" s="17"/>
      <c r="LN25" s="17"/>
      <c r="LO25" s="17"/>
      <c r="LP25" s="17"/>
      <c r="LQ25" s="17"/>
      <c r="LR25" s="17"/>
      <c r="LS25" s="17"/>
      <c r="LT25" s="17"/>
      <c r="LU25" s="17"/>
      <c r="LV25" s="17"/>
      <c r="LW25" s="17"/>
      <c r="LX25" s="17"/>
      <c r="LY25" s="17"/>
      <c r="LZ25" s="17"/>
      <c r="MA25" s="17"/>
      <c r="MB25" s="17"/>
      <c r="MC25" s="17"/>
      <c r="MD25" s="17"/>
      <c r="ME25" s="17"/>
      <c r="MF25" s="17"/>
      <c r="MG25" s="17"/>
      <c r="MH25" s="17"/>
      <c r="MI25" s="17"/>
      <c r="MJ25" s="17"/>
      <c r="MK25" s="17"/>
      <c r="ML25" s="17"/>
      <c r="MM25" s="17"/>
      <c r="MN25" s="17"/>
      <c r="MO25" s="17"/>
      <c r="MP25" s="17"/>
      <c r="MQ25" s="17"/>
      <c r="MR25" s="17"/>
      <c r="MS25" s="17"/>
      <c r="MT25" s="17"/>
      <c r="MU25" s="17"/>
      <c r="MV25" s="17"/>
      <c r="MW25" s="17"/>
      <c r="MX25" s="17"/>
      <c r="MY25" s="17"/>
      <c r="MZ25" s="17"/>
      <c r="NA25" s="17"/>
      <c r="NB25" s="17"/>
      <c r="NC25" s="17"/>
      <c r="ND25" s="17"/>
      <c r="NE25" s="17"/>
      <c r="NF25" s="17"/>
      <c r="NG25" s="17"/>
      <c r="NH25" s="17"/>
      <c r="NI25" s="17"/>
      <c r="NJ25" s="17"/>
      <c r="NK25" s="17"/>
      <c r="NL25" s="17"/>
      <c r="NM25" s="17"/>
      <c r="NN25" s="17"/>
      <c r="NO25" s="17"/>
      <c r="NP25" s="17"/>
      <c r="NQ25" s="17"/>
      <c r="NR25" s="17"/>
      <c r="NS25" s="17"/>
      <c r="NT25" s="17"/>
      <c r="NU25" s="17"/>
      <c r="NV25" s="17"/>
      <c r="NW25" s="17"/>
      <c r="NX25" s="17"/>
      <c r="NY25" s="17"/>
      <c r="NZ25" s="17"/>
      <c r="OA25" s="17"/>
      <c r="OB25" s="17"/>
      <c r="OC25" s="17"/>
      <c r="OD25" s="17"/>
      <c r="OE25" s="17"/>
      <c r="OF25" s="17"/>
      <c r="OG25" s="17"/>
      <c r="OH25" s="17"/>
      <c r="OI25" s="17"/>
      <c r="OJ25" s="17"/>
      <c r="OK25" s="17"/>
      <c r="OL25" s="17"/>
      <c r="OM25" s="17"/>
      <c r="ON25" s="17"/>
      <c r="OO25" s="17"/>
      <c r="OP25" s="17"/>
      <c r="OQ25" s="17"/>
      <c r="OR25" s="17"/>
      <c r="OS25" s="17"/>
      <c r="OT25" s="17"/>
      <c r="OU25" s="17"/>
      <c r="OV25" s="17"/>
      <c r="OW25" s="17"/>
      <c r="OX25" s="17"/>
      <c r="OY25" s="17"/>
      <c r="OZ25" s="17"/>
      <c r="PA25" s="17"/>
      <c r="PB25" s="17"/>
      <c r="PC25" s="17"/>
      <c r="PD25" s="17"/>
      <c r="PE25" s="17"/>
      <c r="PF25" s="17"/>
      <c r="PG25" s="17"/>
      <c r="PH25" s="17"/>
      <c r="PI25" s="17"/>
      <c r="PJ25" s="17"/>
      <c r="PK25" s="17"/>
      <c r="PL25" s="17"/>
      <c r="PM25" s="17"/>
      <c r="PN25" s="17"/>
      <c r="PO25" s="17"/>
      <c r="PP25" s="17"/>
      <c r="PQ25" s="17"/>
      <c r="PR25" s="17"/>
      <c r="PS25" s="17"/>
      <c r="PT25" s="17"/>
      <c r="PU25" s="17"/>
      <c r="PV25" s="17"/>
      <c r="PW25" s="17"/>
      <c r="PX25" s="17"/>
      <c r="PY25" s="17"/>
      <c r="PZ25" s="17"/>
      <c r="QA25" s="17"/>
      <c r="QB25" s="17"/>
      <c r="QC25" s="17"/>
      <c r="QD25" s="17"/>
      <c r="QE25" s="17"/>
      <c r="QF25" s="17"/>
      <c r="QG25" s="17"/>
      <c r="QH25" s="17"/>
      <c r="QI25" s="17"/>
      <c r="QJ25" s="17"/>
      <c r="QK25" s="17"/>
      <c r="QL25" s="17"/>
      <c r="QM25" s="17"/>
      <c r="QN25" s="17"/>
      <c r="QO25" s="17"/>
      <c r="QP25" s="17"/>
      <c r="QQ25" s="17"/>
      <c r="QR25" s="17"/>
      <c r="QS25" s="17"/>
      <c r="QT25" s="17"/>
      <c r="QU25" s="17"/>
      <c r="QV25" s="17"/>
      <c r="QW25" s="17"/>
      <c r="QX25" s="17"/>
      <c r="QY25" s="17"/>
      <c r="QZ25" s="17"/>
      <c r="RA25" s="17"/>
      <c r="RB25" s="17"/>
      <c r="RC25" s="17"/>
      <c r="RD25" s="17"/>
      <c r="RE25" s="17"/>
      <c r="RF25" s="17"/>
      <c r="RG25" s="17"/>
      <c r="RH25" s="17"/>
      <c r="RI25" s="17"/>
      <c r="RJ25" s="17"/>
      <c r="RK25" s="17"/>
      <c r="RL25" s="17"/>
      <c r="RM25" s="17"/>
      <c r="RN25" s="17"/>
      <c r="RO25" s="17"/>
      <c r="RP25" s="17"/>
      <c r="RQ25" s="17"/>
      <c r="RR25" s="17"/>
      <c r="RS25" s="17"/>
      <c r="RT25" s="17"/>
      <c r="RU25" s="17"/>
      <c r="RV25" s="17"/>
      <c r="RW25" s="17"/>
      <c r="RX25" s="17"/>
      <c r="RY25" s="17"/>
      <c r="RZ25" s="17"/>
      <c r="SA25" s="17"/>
      <c r="SB25" s="17"/>
      <c r="SC25" s="17"/>
      <c r="SD25" s="17"/>
      <c r="SE25" s="17"/>
      <c r="SF25" s="17"/>
      <c r="SG25" s="17"/>
      <c r="SH25" s="17"/>
      <c r="SI25" s="17"/>
      <c r="SJ25" s="17"/>
      <c r="SK25" s="17"/>
      <c r="SL25" s="17"/>
      <c r="SM25" s="17"/>
      <c r="SN25" s="17"/>
      <c r="SO25" s="17"/>
      <c r="SP25" s="17"/>
      <c r="SQ25" s="17"/>
      <c r="SR25" s="17"/>
      <c r="SS25" s="17"/>
      <c r="ST25" s="17"/>
      <c r="SU25" s="17"/>
      <c r="SV25" s="17"/>
      <c r="SW25" s="17"/>
      <c r="SX25" s="17"/>
      <c r="SY25" s="17"/>
      <c r="SZ25" s="17"/>
      <c r="TA25" s="17"/>
      <c r="TB25" s="17"/>
      <c r="TC25" s="17"/>
      <c r="TD25" s="17"/>
      <c r="TE25" s="17"/>
      <c r="TF25" s="17"/>
      <c r="TG25" s="17"/>
      <c r="TH25" s="17"/>
      <c r="TI25" s="17"/>
      <c r="TJ25" s="17"/>
      <c r="TK25" s="17"/>
      <c r="TL25" s="17"/>
      <c r="TM25" s="17"/>
      <c r="TN25" s="17"/>
      <c r="TO25" s="17"/>
      <c r="TP25" s="17"/>
      <c r="TQ25" s="17"/>
      <c r="TR25" s="17"/>
      <c r="TS25" s="17"/>
      <c r="TT25" s="17"/>
      <c r="TU25" s="17"/>
      <c r="TV25" s="17"/>
      <c r="TW25" s="17"/>
      <c r="TX25" s="17"/>
      <c r="TY25" s="17"/>
      <c r="TZ25" s="17"/>
      <c r="UA25" s="17"/>
      <c r="UB25" s="17"/>
      <c r="UC25" s="17"/>
      <c r="UD25" s="17"/>
      <c r="UE25" s="17"/>
      <c r="UF25" s="17"/>
      <c r="UG25" s="17"/>
      <c r="UH25" s="17"/>
      <c r="UI25" s="17"/>
      <c r="UJ25" s="17"/>
      <c r="UK25" s="17"/>
      <c r="UL25" s="17"/>
      <c r="UM25" s="17"/>
      <c r="UN25" s="17"/>
      <c r="UO25" s="17"/>
      <c r="UP25" s="17"/>
      <c r="UQ25" s="17"/>
      <c r="UR25" s="17"/>
      <c r="US25" s="17"/>
      <c r="UT25" s="17"/>
      <c r="UU25" s="17"/>
      <c r="UV25" s="17"/>
      <c r="UW25" s="17"/>
      <c r="UX25" s="17"/>
      <c r="UY25" s="17"/>
      <c r="UZ25" s="17"/>
      <c r="VA25" s="17"/>
      <c r="VB25" s="17"/>
      <c r="VC25" s="17"/>
      <c r="VD25" s="17"/>
      <c r="VE25" s="17"/>
      <c r="VF25" s="17"/>
      <c r="VG25" s="17"/>
      <c r="VH25" s="17"/>
      <c r="VI25" s="17"/>
      <c r="VJ25" s="17"/>
      <c r="VK25" s="17"/>
      <c r="VL25" s="17"/>
      <c r="VM25" s="17"/>
      <c r="VN25" s="17"/>
      <c r="VO25" s="17"/>
      <c r="VP25" s="17"/>
      <c r="VQ25" s="17"/>
      <c r="VR25" s="17"/>
      <c r="VS25" s="17"/>
      <c r="VT25" s="17"/>
      <c r="VU25" s="17"/>
      <c r="VV25" s="17"/>
      <c r="VW25" s="17"/>
      <c r="VX25" s="17"/>
      <c r="VY25" s="17"/>
      <c r="VZ25" s="17"/>
      <c r="WA25" s="17"/>
      <c r="WB25" s="17"/>
      <c r="WC25" s="17"/>
      <c r="WD25" s="17"/>
      <c r="WE25" s="17"/>
      <c r="WF25" s="17"/>
      <c r="WG25" s="17"/>
      <c r="WH25" s="17"/>
      <c r="WI25" s="17"/>
      <c r="WJ25" s="17"/>
      <c r="WK25" s="17"/>
      <c r="WL25" s="17"/>
      <c r="WM25" s="17"/>
      <c r="WN25" s="17"/>
      <c r="WO25" s="17"/>
      <c r="WP25" s="17"/>
      <c r="WQ25" s="17"/>
      <c r="WR25" s="17"/>
      <c r="WS25" s="17"/>
      <c r="WT25" s="17"/>
      <c r="WU25" s="17"/>
      <c r="WV25" s="17"/>
      <c r="WW25" s="17"/>
      <c r="WX25" s="17"/>
      <c r="WY25" s="17"/>
      <c r="WZ25" s="17"/>
      <c r="XA25" s="17"/>
      <c r="XB25" s="17"/>
      <c r="XC25" s="17"/>
      <c r="XD25" s="17"/>
      <c r="XE25" s="17"/>
      <c r="XF25" s="17"/>
      <c r="XG25" s="17"/>
      <c r="XH25" s="17"/>
      <c r="XI25" s="17"/>
      <c r="XJ25" s="17"/>
      <c r="XK25" s="17"/>
      <c r="XL25" s="17"/>
      <c r="XM25" s="17"/>
      <c r="XN25" s="17"/>
      <c r="XO25" s="17"/>
      <c r="XP25" s="17"/>
      <c r="XQ25" s="17"/>
      <c r="XR25" s="17"/>
      <c r="XS25" s="17"/>
      <c r="XT25" s="17"/>
      <c r="XU25" s="17"/>
      <c r="XV25" s="17"/>
      <c r="XW25" s="17"/>
      <c r="XX25" s="17"/>
      <c r="XY25" s="17"/>
      <c r="XZ25" s="17"/>
      <c r="YA25" s="17"/>
      <c r="YB25" s="17"/>
      <c r="YC25" s="17"/>
      <c r="YD25" s="17"/>
      <c r="YE25" s="17"/>
      <c r="YF25" s="17"/>
      <c r="YG25" s="17"/>
      <c r="YH25" s="17"/>
      <c r="YI25" s="17"/>
      <c r="YJ25" s="17"/>
      <c r="YK25" s="17"/>
      <c r="YL25" s="17"/>
    </row>
    <row r="26" spans="1:662" s="129" customFormat="1" ht="22.5" customHeight="1" x14ac:dyDescent="0.25">
      <c r="A26" s="17"/>
      <c r="B26" s="17"/>
      <c r="C26" s="146" t="s">
        <v>149</v>
      </c>
      <c r="D26" s="147"/>
      <c r="E26" s="131"/>
      <c r="F26" s="160"/>
      <c r="G26" s="110"/>
      <c r="H26" s="166"/>
      <c r="I26" s="16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</row>
    <row r="27" spans="1:662" s="129" customFormat="1" ht="22.5" customHeight="1" x14ac:dyDescent="0.25">
      <c r="A27" s="17"/>
      <c r="B27" s="17"/>
      <c r="C27" s="146" t="s">
        <v>327</v>
      </c>
      <c r="D27" s="147"/>
      <c r="E27" s="131"/>
      <c r="F27" s="160"/>
      <c r="G27" s="110"/>
      <c r="H27" s="166"/>
      <c r="I27" s="16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</row>
    <row r="28" spans="1:662" s="129" customFormat="1" ht="22.5" customHeight="1" x14ac:dyDescent="0.25">
      <c r="A28" s="17"/>
      <c r="B28" s="17"/>
      <c r="C28" s="146" t="s">
        <v>328</v>
      </c>
      <c r="D28" s="147"/>
      <c r="E28" s="131"/>
      <c r="F28" s="160"/>
      <c r="G28" s="110"/>
      <c r="H28" s="166"/>
      <c r="I28" s="16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</row>
    <row r="29" spans="1:662" s="129" customFormat="1" ht="22.5" customHeight="1" x14ac:dyDescent="0.25">
      <c r="A29" s="17"/>
      <c r="B29" s="17"/>
      <c r="C29" s="146" t="s">
        <v>329</v>
      </c>
      <c r="D29" s="147"/>
      <c r="E29" s="131"/>
      <c r="F29" s="160"/>
      <c r="G29" s="110"/>
      <c r="H29" s="166"/>
      <c r="I29" s="16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</row>
    <row r="30" spans="1:662" s="129" customFormat="1" ht="22.5" customHeight="1" thickBot="1" x14ac:dyDescent="0.3">
      <c r="A30" s="17"/>
      <c r="B30" s="17"/>
      <c r="C30" s="151" t="s">
        <v>330</v>
      </c>
      <c r="D30" s="152"/>
      <c r="E30" s="132"/>
      <c r="F30" s="161"/>
      <c r="G30" s="111"/>
      <c r="H30" s="159"/>
      <c r="I30" s="168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  <c r="EM30" s="17"/>
      <c r="EN30" s="17"/>
      <c r="EO30" s="17"/>
      <c r="EP30" s="17"/>
      <c r="EQ30" s="17"/>
      <c r="ER30" s="17"/>
      <c r="ES30" s="17"/>
      <c r="ET30" s="17"/>
      <c r="EU30" s="17"/>
      <c r="EV30" s="17"/>
      <c r="EW30" s="17"/>
      <c r="EX30" s="17"/>
      <c r="EY30" s="17"/>
      <c r="EZ30" s="17"/>
      <c r="FA30" s="17"/>
      <c r="FB30" s="17"/>
      <c r="FC30" s="17"/>
      <c r="FD30" s="17"/>
      <c r="FE30" s="17"/>
      <c r="FF30" s="17"/>
      <c r="FG30" s="17"/>
      <c r="FH30" s="17"/>
      <c r="FI30" s="17"/>
      <c r="FJ30" s="17"/>
      <c r="FK30" s="17"/>
      <c r="FL30" s="17"/>
      <c r="FM30" s="17"/>
      <c r="FN30" s="17"/>
      <c r="FO30" s="17"/>
      <c r="FP30" s="17"/>
      <c r="FQ30" s="17"/>
      <c r="FR30" s="17"/>
      <c r="FS30" s="17"/>
      <c r="FT30" s="17"/>
      <c r="FU30" s="17"/>
      <c r="FV30" s="17"/>
      <c r="FW30" s="17"/>
      <c r="FX30" s="17"/>
      <c r="FY30" s="17"/>
      <c r="FZ30" s="17"/>
      <c r="GA30" s="17"/>
      <c r="GB30" s="17"/>
      <c r="GC30" s="17"/>
      <c r="GD30" s="17"/>
      <c r="GE30" s="17"/>
      <c r="GF30" s="17"/>
      <c r="GG30" s="17"/>
      <c r="GH30" s="17"/>
      <c r="GI30" s="17"/>
      <c r="GJ30" s="17"/>
      <c r="GK30" s="17"/>
      <c r="GL30" s="17"/>
      <c r="GM30" s="17"/>
      <c r="GN30" s="17"/>
      <c r="GO30" s="17"/>
      <c r="GP30" s="17"/>
      <c r="GQ30" s="17"/>
      <c r="GR30" s="17"/>
      <c r="GS30" s="17"/>
      <c r="GT30" s="17"/>
      <c r="GU30" s="17"/>
      <c r="GV30" s="17"/>
      <c r="GW30" s="17"/>
      <c r="GX30" s="17"/>
      <c r="GY30" s="17"/>
      <c r="GZ30" s="17"/>
      <c r="HA30" s="17"/>
      <c r="HB30" s="17"/>
      <c r="HC30" s="17"/>
      <c r="HD30" s="17"/>
      <c r="HE30" s="17"/>
      <c r="HF30" s="17"/>
      <c r="HG30" s="17"/>
      <c r="HH30" s="17"/>
      <c r="HI30" s="17"/>
      <c r="HJ30" s="17"/>
      <c r="HK30" s="17"/>
      <c r="HL30" s="17"/>
      <c r="HM30" s="17"/>
      <c r="HN30" s="17"/>
      <c r="HO30" s="17"/>
      <c r="HP30" s="17"/>
      <c r="HQ30" s="17"/>
      <c r="HR30" s="17"/>
      <c r="HS30" s="17"/>
      <c r="HT30" s="17"/>
      <c r="HU30" s="17"/>
      <c r="HV30" s="17"/>
      <c r="HW30" s="17"/>
      <c r="HX30" s="17"/>
      <c r="HY30" s="17"/>
      <c r="HZ30" s="17"/>
      <c r="IA30" s="17"/>
      <c r="IB30" s="17"/>
      <c r="IC30" s="17"/>
      <c r="ID30" s="17"/>
      <c r="IE30" s="17"/>
      <c r="IF30" s="17"/>
      <c r="IG30" s="17"/>
      <c r="IH30" s="17"/>
      <c r="II30" s="17"/>
      <c r="IJ30" s="17"/>
      <c r="IK30" s="17"/>
      <c r="IL30" s="17"/>
      <c r="IM30" s="17"/>
      <c r="IN30" s="17"/>
      <c r="IO30" s="17"/>
      <c r="IP30" s="17"/>
      <c r="IQ30" s="17"/>
      <c r="IR30" s="17"/>
      <c r="IS30" s="17"/>
      <c r="IT30" s="17"/>
      <c r="IU30" s="17"/>
      <c r="IV30" s="17"/>
      <c r="IW30" s="17"/>
      <c r="IX30" s="17"/>
      <c r="IY30" s="17"/>
      <c r="IZ30" s="17"/>
      <c r="JA30" s="17"/>
      <c r="JB30" s="17"/>
      <c r="JC30" s="17"/>
      <c r="JD30" s="17"/>
      <c r="JE30" s="17"/>
      <c r="JF30" s="17"/>
      <c r="JG30" s="17"/>
      <c r="JH30" s="17"/>
      <c r="JI30" s="17"/>
      <c r="JJ30" s="17"/>
      <c r="JK30" s="17"/>
      <c r="JL30" s="17"/>
      <c r="JM30" s="17"/>
      <c r="JN30" s="17"/>
      <c r="JO30" s="17"/>
      <c r="JP30" s="17"/>
      <c r="JQ30" s="17"/>
      <c r="JR30" s="17"/>
      <c r="JS30" s="17"/>
      <c r="JT30" s="17"/>
      <c r="JU30" s="17"/>
      <c r="JV30" s="17"/>
      <c r="JW30" s="17"/>
      <c r="JX30" s="17"/>
      <c r="JY30" s="17"/>
      <c r="JZ30" s="17"/>
      <c r="KA30" s="17"/>
      <c r="KB30" s="17"/>
      <c r="KC30" s="17"/>
      <c r="KD30" s="17"/>
      <c r="KE30" s="17"/>
      <c r="KF30" s="17"/>
      <c r="KG30" s="17"/>
      <c r="KH30" s="17"/>
      <c r="KI30" s="17"/>
      <c r="KJ30" s="17"/>
      <c r="KK30" s="17"/>
      <c r="KL30" s="17"/>
      <c r="KM30" s="17"/>
      <c r="KN30" s="17"/>
      <c r="KO30" s="17"/>
      <c r="KP30" s="17"/>
      <c r="KQ30" s="17"/>
      <c r="KR30" s="17"/>
      <c r="KS30" s="17"/>
      <c r="KT30" s="17"/>
      <c r="KU30" s="17"/>
      <c r="KV30" s="17"/>
      <c r="KW30" s="17"/>
      <c r="KX30" s="17"/>
      <c r="KY30" s="17"/>
      <c r="KZ30" s="17"/>
      <c r="LA30" s="17"/>
      <c r="LB30" s="17"/>
      <c r="LC30" s="17"/>
      <c r="LD30" s="17"/>
      <c r="LE30" s="17"/>
      <c r="LF30" s="17"/>
      <c r="LG30" s="17"/>
      <c r="LH30" s="17"/>
      <c r="LI30" s="17"/>
      <c r="LJ30" s="17"/>
      <c r="LK30" s="17"/>
      <c r="LL30" s="17"/>
      <c r="LM30" s="17"/>
      <c r="LN30" s="17"/>
      <c r="LO30" s="17"/>
      <c r="LP30" s="17"/>
      <c r="LQ30" s="17"/>
      <c r="LR30" s="17"/>
      <c r="LS30" s="17"/>
      <c r="LT30" s="17"/>
      <c r="LU30" s="17"/>
      <c r="LV30" s="17"/>
      <c r="LW30" s="17"/>
      <c r="LX30" s="17"/>
      <c r="LY30" s="17"/>
      <c r="LZ30" s="17"/>
      <c r="MA30" s="17"/>
      <c r="MB30" s="17"/>
      <c r="MC30" s="17"/>
      <c r="MD30" s="17"/>
      <c r="ME30" s="17"/>
      <c r="MF30" s="17"/>
      <c r="MG30" s="17"/>
      <c r="MH30" s="17"/>
      <c r="MI30" s="17"/>
      <c r="MJ30" s="17"/>
      <c r="MK30" s="17"/>
      <c r="ML30" s="17"/>
      <c r="MM30" s="17"/>
      <c r="MN30" s="17"/>
      <c r="MO30" s="17"/>
      <c r="MP30" s="17"/>
      <c r="MQ30" s="17"/>
      <c r="MR30" s="17"/>
      <c r="MS30" s="17"/>
      <c r="MT30" s="17"/>
      <c r="MU30" s="17"/>
      <c r="MV30" s="17"/>
      <c r="MW30" s="17"/>
      <c r="MX30" s="17"/>
      <c r="MY30" s="17"/>
      <c r="MZ30" s="17"/>
      <c r="NA30" s="17"/>
      <c r="NB30" s="17"/>
      <c r="NC30" s="17"/>
      <c r="ND30" s="17"/>
      <c r="NE30" s="17"/>
      <c r="NF30" s="17"/>
      <c r="NG30" s="17"/>
      <c r="NH30" s="17"/>
      <c r="NI30" s="17"/>
      <c r="NJ30" s="17"/>
      <c r="NK30" s="17"/>
      <c r="NL30" s="17"/>
      <c r="NM30" s="17"/>
      <c r="NN30" s="17"/>
      <c r="NO30" s="17"/>
      <c r="NP30" s="17"/>
      <c r="NQ30" s="17"/>
      <c r="NR30" s="17"/>
      <c r="NS30" s="17"/>
      <c r="NT30" s="17"/>
      <c r="NU30" s="17"/>
      <c r="NV30" s="17"/>
      <c r="NW30" s="17"/>
      <c r="NX30" s="17"/>
      <c r="NY30" s="17"/>
      <c r="NZ30" s="17"/>
      <c r="OA30" s="17"/>
      <c r="OB30" s="17"/>
      <c r="OC30" s="17"/>
      <c r="OD30" s="17"/>
      <c r="OE30" s="17"/>
      <c r="OF30" s="17"/>
      <c r="OG30" s="17"/>
      <c r="OH30" s="17"/>
      <c r="OI30" s="17"/>
      <c r="OJ30" s="17"/>
      <c r="OK30" s="17"/>
      <c r="OL30" s="17"/>
      <c r="OM30" s="17"/>
      <c r="ON30" s="17"/>
      <c r="OO30" s="17"/>
      <c r="OP30" s="17"/>
      <c r="OQ30" s="17"/>
      <c r="OR30" s="17"/>
      <c r="OS30" s="17"/>
      <c r="OT30" s="17"/>
      <c r="OU30" s="17"/>
      <c r="OV30" s="17"/>
      <c r="OW30" s="17"/>
      <c r="OX30" s="17"/>
      <c r="OY30" s="17"/>
      <c r="OZ30" s="17"/>
      <c r="PA30" s="17"/>
      <c r="PB30" s="17"/>
      <c r="PC30" s="17"/>
      <c r="PD30" s="17"/>
      <c r="PE30" s="17"/>
      <c r="PF30" s="17"/>
      <c r="PG30" s="17"/>
      <c r="PH30" s="17"/>
      <c r="PI30" s="17"/>
      <c r="PJ30" s="17"/>
      <c r="PK30" s="17"/>
      <c r="PL30" s="17"/>
      <c r="PM30" s="17"/>
      <c r="PN30" s="17"/>
      <c r="PO30" s="17"/>
      <c r="PP30" s="17"/>
      <c r="PQ30" s="17"/>
      <c r="PR30" s="17"/>
      <c r="PS30" s="17"/>
      <c r="PT30" s="17"/>
      <c r="PU30" s="17"/>
      <c r="PV30" s="17"/>
      <c r="PW30" s="17"/>
      <c r="PX30" s="17"/>
      <c r="PY30" s="17"/>
      <c r="PZ30" s="17"/>
      <c r="QA30" s="17"/>
      <c r="QB30" s="17"/>
      <c r="QC30" s="17"/>
      <c r="QD30" s="17"/>
      <c r="QE30" s="17"/>
      <c r="QF30" s="17"/>
      <c r="QG30" s="17"/>
      <c r="QH30" s="17"/>
      <c r="QI30" s="17"/>
      <c r="QJ30" s="17"/>
      <c r="QK30" s="17"/>
      <c r="QL30" s="17"/>
      <c r="QM30" s="17"/>
      <c r="QN30" s="17"/>
      <c r="QO30" s="17"/>
      <c r="QP30" s="17"/>
      <c r="QQ30" s="17"/>
      <c r="QR30" s="17"/>
      <c r="QS30" s="17"/>
      <c r="QT30" s="17"/>
      <c r="QU30" s="17"/>
      <c r="QV30" s="17"/>
      <c r="QW30" s="17"/>
      <c r="QX30" s="17"/>
      <c r="QY30" s="17"/>
      <c r="QZ30" s="17"/>
      <c r="RA30" s="17"/>
      <c r="RB30" s="17"/>
      <c r="RC30" s="17"/>
      <c r="RD30" s="17"/>
      <c r="RE30" s="17"/>
      <c r="RF30" s="17"/>
      <c r="RG30" s="17"/>
      <c r="RH30" s="17"/>
      <c r="RI30" s="17"/>
      <c r="RJ30" s="17"/>
      <c r="RK30" s="17"/>
      <c r="RL30" s="17"/>
      <c r="RM30" s="17"/>
      <c r="RN30" s="17"/>
      <c r="RO30" s="17"/>
      <c r="RP30" s="17"/>
      <c r="RQ30" s="17"/>
      <c r="RR30" s="17"/>
      <c r="RS30" s="17"/>
      <c r="RT30" s="17"/>
      <c r="RU30" s="17"/>
      <c r="RV30" s="17"/>
      <c r="RW30" s="17"/>
      <c r="RX30" s="17"/>
      <c r="RY30" s="17"/>
      <c r="RZ30" s="17"/>
      <c r="SA30" s="17"/>
      <c r="SB30" s="17"/>
      <c r="SC30" s="17"/>
      <c r="SD30" s="17"/>
      <c r="SE30" s="17"/>
      <c r="SF30" s="17"/>
      <c r="SG30" s="17"/>
      <c r="SH30" s="17"/>
      <c r="SI30" s="17"/>
      <c r="SJ30" s="17"/>
      <c r="SK30" s="17"/>
      <c r="SL30" s="17"/>
      <c r="SM30" s="17"/>
      <c r="SN30" s="17"/>
      <c r="SO30" s="17"/>
      <c r="SP30" s="17"/>
      <c r="SQ30" s="17"/>
      <c r="SR30" s="17"/>
      <c r="SS30" s="17"/>
      <c r="ST30" s="17"/>
      <c r="SU30" s="17"/>
      <c r="SV30" s="17"/>
      <c r="SW30" s="17"/>
      <c r="SX30" s="17"/>
      <c r="SY30" s="17"/>
      <c r="SZ30" s="17"/>
      <c r="TA30" s="17"/>
      <c r="TB30" s="17"/>
      <c r="TC30" s="17"/>
      <c r="TD30" s="17"/>
      <c r="TE30" s="17"/>
      <c r="TF30" s="17"/>
      <c r="TG30" s="17"/>
      <c r="TH30" s="17"/>
      <c r="TI30" s="17"/>
      <c r="TJ30" s="17"/>
      <c r="TK30" s="17"/>
      <c r="TL30" s="17"/>
      <c r="TM30" s="17"/>
      <c r="TN30" s="17"/>
      <c r="TO30" s="17"/>
      <c r="TP30" s="17"/>
      <c r="TQ30" s="17"/>
      <c r="TR30" s="17"/>
      <c r="TS30" s="17"/>
      <c r="TT30" s="17"/>
      <c r="TU30" s="17"/>
      <c r="TV30" s="17"/>
      <c r="TW30" s="17"/>
      <c r="TX30" s="17"/>
      <c r="TY30" s="17"/>
      <c r="TZ30" s="17"/>
      <c r="UA30" s="17"/>
      <c r="UB30" s="17"/>
      <c r="UC30" s="17"/>
      <c r="UD30" s="17"/>
      <c r="UE30" s="17"/>
      <c r="UF30" s="17"/>
      <c r="UG30" s="17"/>
      <c r="UH30" s="17"/>
      <c r="UI30" s="17"/>
      <c r="UJ30" s="17"/>
      <c r="UK30" s="17"/>
      <c r="UL30" s="17"/>
      <c r="UM30" s="17"/>
      <c r="UN30" s="17"/>
      <c r="UO30" s="17"/>
      <c r="UP30" s="17"/>
      <c r="UQ30" s="17"/>
      <c r="UR30" s="17"/>
      <c r="US30" s="17"/>
      <c r="UT30" s="17"/>
      <c r="UU30" s="17"/>
      <c r="UV30" s="17"/>
      <c r="UW30" s="17"/>
      <c r="UX30" s="17"/>
      <c r="UY30" s="17"/>
      <c r="UZ30" s="17"/>
      <c r="VA30" s="17"/>
      <c r="VB30" s="17"/>
      <c r="VC30" s="17"/>
      <c r="VD30" s="17"/>
      <c r="VE30" s="17"/>
      <c r="VF30" s="17"/>
      <c r="VG30" s="17"/>
      <c r="VH30" s="17"/>
      <c r="VI30" s="17"/>
      <c r="VJ30" s="17"/>
      <c r="VK30" s="17"/>
      <c r="VL30" s="17"/>
      <c r="VM30" s="17"/>
      <c r="VN30" s="17"/>
      <c r="VO30" s="17"/>
      <c r="VP30" s="17"/>
      <c r="VQ30" s="17"/>
      <c r="VR30" s="17"/>
      <c r="VS30" s="17"/>
      <c r="VT30" s="17"/>
      <c r="VU30" s="17"/>
      <c r="VV30" s="17"/>
      <c r="VW30" s="17"/>
      <c r="VX30" s="17"/>
      <c r="VY30" s="17"/>
      <c r="VZ30" s="17"/>
      <c r="WA30" s="17"/>
      <c r="WB30" s="17"/>
      <c r="WC30" s="17"/>
      <c r="WD30" s="17"/>
      <c r="WE30" s="17"/>
      <c r="WF30" s="17"/>
      <c r="WG30" s="17"/>
      <c r="WH30" s="17"/>
      <c r="WI30" s="17"/>
      <c r="WJ30" s="17"/>
      <c r="WK30" s="17"/>
      <c r="WL30" s="17"/>
      <c r="WM30" s="17"/>
      <c r="WN30" s="17"/>
      <c r="WO30" s="17"/>
      <c r="WP30" s="17"/>
      <c r="WQ30" s="17"/>
      <c r="WR30" s="17"/>
      <c r="WS30" s="17"/>
      <c r="WT30" s="17"/>
      <c r="WU30" s="17"/>
      <c r="WV30" s="17"/>
      <c r="WW30" s="17"/>
      <c r="WX30" s="17"/>
      <c r="WY30" s="17"/>
      <c r="WZ30" s="17"/>
      <c r="XA30" s="17"/>
      <c r="XB30" s="17"/>
      <c r="XC30" s="17"/>
      <c r="XD30" s="17"/>
      <c r="XE30" s="17"/>
      <c r="XF30" s="17"/>
      <c r="XG30" s="17"/>
      <c r="XH30" s="17"/>
      <c r="XI30" s="17"/>
      <c r="XJ30" s="17"/>
      <c r="XK30" s="17"/>
      <c r="XL30" s="17"/>
      <c r="XM30" s="17"/>
      <c r="XN30" s="17"/>
      <c r="XO30" s="17"/>
      <c r="XP30" s="17"/>
      <c r="XQ30" s="17"/>
      <c r="XR30" s="17"/>
      <c r="XS30" s="17"/>
      <c r="XT30" s="17"/>
      <c r="XU30" s="17"/>
      <c r="XV30" s="17"/>
      <c r="XW30" s="17"/>
      <c r="XX30" s="17"/>
      <c r="XY30" s="17"/>
      <c r="XZ30" s="17"/>
      <c r="YA30" s="17"/>
      <c r="YB30" s="17"/>
      <c r="YC30" s="17"/>
      <c r="YD30" s="17"/>
      <c r="YE30" s="17"/>
      <c r="YF30" s="17"/>
      <c r="YG30" s="17"/>
      <c r="YH30" s="17"/>
      <c r="YI30" s="17"/>
      <c r="YJ30" s="17"/>
      <c r="YK30" s="17"/>
      <c r="YL30" s="17"/>
    </row>
    <row r="32" spans="1:662" s="1" customFormat="1" ht="19.5" x14ac:dyDescent="0.25">
      <c r="C32" s="173" t="s">
        <v>5</v>
      </c>
      <c r="D32" s="174"/>
    </row>
    <row r="33" spans="3:4" s="1" customFormat="1" ht="15" customHeight="1" x14ac:dyDescent="0.25">
      <c r="C33" s="248"/>
      <c r="D33" s="248"/>
    </row>
  </sheetData>
  <dataConsolidate/>
  <mergeCells count="1">
    <mergeCell ref="C33:D33"/>
  </mergeCells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10" zoomScaleNormal="100" workbookViewId="0">
      <selection activeCell="E18" sqref="E18"/>
    </sheetView>
  </sheetViews>
  <sheetFormatPr baseColWidth="10" defaultColWidth="19" defaultRowHeight="15" x14ac:dyDescent="0.25"/>
  <cols>
    <col min="1" max="1" width="20.140625" style="8" customWidth="1"/>
    <col min="2" max="3" width="19" style="8"/>
    <col min="4" max="4" width="31" style="8" customWidth="1"/>
    <col min="5" max="5" width="96.7109375" style="8" customWidth="1"/>
    <col min="6" max="16384" width="19" style="8"/>
  </cols>
  <sheetData>
    <row r="1" spans="1:15" x14ac:dyDescent="0.25">
      <c r="G1" s="569" t="s">
        <v>97</v>
      </c>
      <c r="I1" s="569" t="s">
        <v>98</v>
      </c>
    </row>
    <row r="2" spans="1:15" ht="30" x14ac:dyDescent="0.25">
      <c r="A2" s="57" t="s">
        <v>14</v>
      </c>
      <c r="B2" s="57" t="s">
        <v>18</v>
      </c>
      <c r="C2" s="57" t="s">
        <v>21</v>
      </c>
      <c r="D2" s="57" t="s">
        <v>143</v>
      </c>
      <c r="E2" s="57" t="s">
        <v>99</v>
      </c>
      <c r="F2" s="57" t="s">
        <v>22</v>
      </c>
      <c r="G2" s="569"/>
      <c r="H2" s="57" t="s">
        <v>23</v>
      </c>
      <c r="I2" s="569"/>
      <c r="J2" s="57" t="s">
        <v>31</v>
      </c>
      <c r="K2" s="57" t="s">
        <v>33</v>
      </c>
      <c r="L2" s="57" t="s">
        <v>12</v>
      </c>
      <c r="M2" s="57" t="s">
        <v>13</v>
      </c>
      <c r="N2" s="57" t="s">
        <v>36</v>
      </c>
      <c r="O2" s="57" t="s">
        <v>38</v>
      </c>
    </row>
    <row r="3" spans="1:15" ht="30" x14ac:dyDescent="0.25">
      <c r="A3" s="8" t="s">
        <v>9</v>
      </c>
      <c r="B3" s="8" t="s">
        <v>19</v>
      </c>
      <c r="C3" s="8" t="s">
        <v>138</v>
      </c>
      <c r="D3" s="8" t="s">
        <v>147</v>
      </c>
      <c r="E3" s="8" t="s">
        <v>198</v>
      </c>
      <c r="F3" s="8" t="s">
        <v>100</v>
      </c>
      <c r="G3" s="58">
        <v>5</v>
      </c>
      <c r="H3" s="8" t="s">
        <v>101</v>
      </c>
      <c r="I3" s="58">
        <v>5</v>
      </c>
      <c r="J3" s="8" t="s">
        <v>32</v>
      </c>
      <c r="K3" s="8" t="s">
        <v>6</v>
      </c>
      <c r="L3" s="8" t="s">
        <v>114</v>
      </c>
      <c r="M3" s="8" t="s">
        <v>116</v>
      </c>
      <c r="N3" s="8" t="s">
        <v>37</v>
      </c>
      <c r="O3" s="8" t="s">
        <v>8</v>
      </c>
    </row>
    <row r="4" spans="1:15" ht="30" x14ac:dyDescent="0.25">
      <c r="A4" s="8" t="s">
        <v>123</v>
      </c>
      <c r="B4" s="8" t="s">
        <v>134</v>
      </c>
      <c r="C4" s="8" t="s">
        <v>137</v>
      </c>
      <c r="D4" s="8" t="s">
        <v>148</v>
      </c>
      <c r="E4" s="8" t="s">
        <v>157</v>
      </c>
      <c r="F4" s="8" t="s">
        <v>102</v>
      </c>
      <c r="G4" s="58">
        <v>4</v>
      </c>
      <c r="H4" s="8" t="s">
        <v>88</v>
      </c>
      <c r="I4" s="58">
        <v>4</v>
      </c>
      <c r="J4" s="8" t="s">
        <v>2</v>
      </c>
      <c r="K4" s="8" t="s">
        <v>34</v>
      </c>
      <c r="L4" s="8" t="s">
        <v>115</v>
      </c>
      <c r="M4" s="8" t="s">
        <v>117</v>
      </c>
      <c r="N4" s="8" t="s">
        <v>119</v>
      </c>
      <c r="O4" s="8" t="s">
        <v>7</v>
      </c>
    </row>
    <row r="5" spans="1:15" ht="30" x14ac:dyDescent="0.25">
      <c r="A5" s="8" t="s">
        <v>10</v>
      </c>
      <c r="B5" s="8" t="s">
        <v>135</v>
      </c>
      <c r="C5" s="8" t="s">
        <v>139</v>
      </c>
      <c r="D5" s="8" t="s">
        <v>149</v>
      </c>
      <c r="E5" s="8" t="s">
        <v>158</v>
      </c>
      <c r="F5" s="8" t="s">
        <v>87</v>
      </c>
      <c r="G5" s="58">
        <v>3</v>
      </c>
      <c r="H5" s="8" t="s">
        <v>103</v>
      </c>
      <c r="I5" s="58">
        <v>3</v>
      </c>
      <c r="J5" s="8" t="s">
        <v>4</v>
      </c>
      <c r="L5" s="8" t="s">
        <v>118</v>
      </c>
      <c r="M5" s="8" t="s">
        <v>118</v>
      </c>
      <c r="N5" s="8" t="s">
        <v>39</v>
      </c>
    </row>
    <row r="6" spans="1:15" ht="30" x14ac:dyDescent="0.25">
      <c r="A6" s="8" t="s">
        <v>16</v>
      </c>
      <c r="B6" s="8" t="s">
        <v>17</v>
      </c>
      <c r="C6" s="8" t="s">
        <v>141</v>
      </c>
      <c r="D6" s="8" t="s">
        <v>150</v>
      </c>
      <c r="E6" s="8" t="s">
        <v>159</v>
      </c>
      <c r="F6" s="8" t="s">
        <v>89</v>
      </c>
      <c r="G6" s="58">
        <v>2</v>
      </c>
      <c r="H6" s="8" t="s">
        <v>104</v>
      </c>
      <c r="I6" s="58">
        <v>2</v>
      </c>
      <c r="J6" s="8" t="s">
        <v>1</v>
      </c>
      <c r="N6" s="8" t="s">
        <v>120</v>
      </c>
    </row>
    <row r="7" spans="1:15" ht="30" x14ac:dyDescent="0.25">
      <c r="A7" s="8" t="s">
        <v>17</v>
      </c>
      <c r="B7" s="8" t="s">
        <v>20</v>
      </c>
      <c r="C7" s="8" t="s">
        <v>140</v>
      </c>
      <c r="D7" s="8" t="s">
        <v>151</v>
      </c>
      <c r="E7" s="8" t="s">
        <v>160</v>
      </c>
      <c r="F7" s="8" t="s">
        <v>156</v>
      </c>
      <c r="G7" s="58">
        <v>1</v>
      </c>
      <c r="H7" s="8" t="s">
        <v>105</v>
      </c>
      <c r="I7" s="58">
        <v>1</v>
      </c>
    </row>
    <row r="8" spans="1:15" ht="30" x14ac:dyDescent="0.25">
      <c r="A8" s="8" t="s">
        <v>15</v>
      </c>
      <c r="B8" s="8" t="s">
        <v>136</v>
      </c>
      <c r="C8" s="8" t="s">
        <v>142</v>
      </c>
      <c r="D8" s="8" t="s">
        <v>152</v>
      </c>
      <c r="E8" s="8" t="s">
        <v>161</v>
      </c>
    </row>
    <row r="9" spans="1:15" ht="30" x14ac:dyDescent="0.25">
      <c r="A9" s="8" t="s">
        <v>124</v>
      </c>
      <c r="B9" s="8" t="s">
        <v>40</v>
      </c>
      <c r="C9" s="8" t="s">
        <v>40</v>
      </c>
      <c r="D9" s="8" t="s">
        <v>153</v>
      </c>
      <c r="E9" s="8" t="s">
        <v>162</v>
      </c>
    </row>
    <row r="10" spans="1:15" ht="30" x14ac:dyDescent="0.25">
      <c r="A10" s="8" t="s">
        <v>45</v>
      </c>
      <c r="D10" s="8" t="s">
        <v>40</v>
      </c>
      <c r="E10" s="8" t="s">
        <v>166</v>
      </c>
    </row>
    <row r="11" spans="1:15" x14ac:dyDescent="0.25">
      <c r="A11" s="8" t="s">
        <v>125</v>
      </c>
      <c r="E11" s="8" t="s">
        <v>167</v>
      </c>
    </row>
    <row r="12" spans="1:15" x14ac:dyDescent="0.25">
      <c r="A12" s="8" t="s">
        <v>20</v>
      </c>
      <c r="E12" s="8" t="s">
        <v>168</v>
      </c>
    </row>
    <row r="13" spans="1:15" x14ac:dyDescent="0.25">
      <c r="E13" s="8" t="s">
        <v>169</v>
      </c>
    </row>
    <row r="14" spans="1:15" x14ac:dyDescent="0.25">
      <c r="A14" s="8" t="s">
        <v>111</v>
      </c>
      <c r="E14" s="8" t="s">
        <v>170</v>
      </c>
    </row>
    <row r="15" spans="1:15" x14ac:dyDescent="0.25">
      <c r="E15" s="8" t="s">
        <v>163</v>
      </c>
    </row>
    <row r="16" spans="1:15" x14ac:dyDescent="0.25">
      <c r="E16" s="8" t="s">
        <v>171</v>
      </c>
    </row>
    <row r="17" spans="5:5" x14ac:dyDescent="0.25">
      <c r="E17" s="8" t="s">
        <v>164</v>
      </c>
    </row>
    <row r="18" spans="5:5" x14ac:dyDescent="0.25">
      <c r="E18" s="8" t="s">
        <v>165</v>
      </c>
    </row>
    <row r="19" spans="5:5" x14ac:dyDescent="0.25">
      <c r="E19" s="8" t="s">
        <v>172</v>
      </c>
    </row>
    <row r="20" spans="5:5" x14ac:dyDescent="0.25">
      <c r="E20" s="8" t="s">
        <v>173</v>
      </c>
    </row>
    <row r="21" spans="5:5" x14ac:dyDescent="0.25">
      <c r="E21" s="8" t="s">
        <v>174</v>
      </c>
    </row>
    <row r="22" spans="5:5" x14ac:dyDescent="0.25">
      <c r="E22" s="8" t="s">
        <v>175</v>
      </c>
    </row>
    <row r="23" spans="5:5" x14ac:dyDescent="0.25">
      <c r="E23" s="8" t="s">
        <v>176</v>
      </c>
    </row>
    <row r="24" spans="5:5" x14ac:dyDescent="0.25">
      <c r="E24" s="8" t="s">
        <v>177</v>
      </c>
    </row>
    <row r="25" spans="5:5" x14ac:dyDescent="0.25">
      <c r="E25" s="8" t="s">
        <v>178</v>
      </c>
    </row>
    <row r="26" spans="5:5" x14ac:dyDescent="0.25">
      <c r="E26" s="8" t="s">
        <v>179</v>
      </c>
    </row>
    <row r="27" spans="5:5" x14ac:dyDescent="0.25">
      <c r="E27" s="8" t="s">
        <v>180</v>
      </c>
    </row>
    <row r="28" spans="5:5" x14ac:dyDescent="0.25">
      <c r="E28" s="8" t="s">
        <v>181</v>
      </c>
    </row>
    <row r="29" spans="5:5" x14ac:dyDescent="0.25">
      <c r="E29" s="8" t="s">
        <v>182</v>
      </c>
    </row>
    <row r="30" spans="5:5" x14ac:dyDescent="0.25">
      <c r="E30" s="8" t="s">
        <v>183</v>
      </c>
    </row>
    <row r="31" spans="5:5" ht="30" x14ac:dyDescent="0.25">
      <c r="E31" s="8" t="s">
        <v>184</v>
      </c>
    </row>
    <row r="32" spans="5:5" ht="30" x14ac:dyDescent="0.25">
      <c r="E32" s="8" t="s">
        <v>185</v>
      </c>
    </row>
    <row r="33" spans="5:5" x14ac:dyDescent="0.25">
      <c r="E33" s="8" t="s">
        <v>186</v>
      </c>
    </row>
    <row r="34" spans="5:5" x14ac:dyDescent="0.25">
      <c r="E34" s="8" t="s">
        <v>187</v>
      </c>
    </row>
    <row r="35" spans="5:5" x14ac:dyDescent="0.25">
      <c r="E35" s="8" t="s">
        <v>188</v>
      </c>
    </row>
    <row r="36" spans="5:5" x14ac:dyDescent="0.25">
      <c r="E36" s="8" t="s">
        <v>189</v>
      </c>
    </row>
    <row r="37" spans="5:5" x14ac:dyDescent="0.25">
      <c r="E37" s="8" t="s">
        <v>190</v>
      </c>
    </row>
    <row r="38" spans="5:5" x14ac:dyDescent="0.25">
      <c r="E38" s="8" t="s">
        <v>191</v>
      </c>
    </row>
    <row r="39" spans="5:5" x14ac:dyDescent="0.25">
      <c r="E39" s="8" t="s">
        <v>192</v>
      </c>
    </row>
    <row r="40" spans="5:5" x14ac:dyDescent="0.25">
      <c r="E40" s="8" t="s">
        <v>193</v>
      </c>
    </row>
    <row r="41" spans="5:5" x14ac:dyDescent="0.25">
      <c r="E41" s="8" t="s">
        <v>194</v>
      </c>
    </row>
    <row r="42" spans="5:5" x14ac:dyDescent="0.25">
      <c r="E42" s="8" t="s">
        <v>195</v>
      </c>
    </row>
    <row r="43" spans="5:5" x14ac:dyDescent="0.25">
      <c r="E43" s="8" t="s">
        <v>196</v>
      </c>
    </row>
    <row r="44" spans="5:5" x14ac:dyDescent="0.25">
      <c r="E44" s="8" t="s">
        <v>197</v>
      </c>
    </row>
  </sheetData>
  <mergeCells count="2">
    <mergeCell ref="G1:G2"/>
    <mergeCell ref="I1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AAI18"/>
  <sheetViews>
    <sheetView topLeftCell="AR11" zoomScale="80" zoomScaleNormal="80" workbookViewId="0">
      <selection activeCell="BG13" sqref="BG13:BG14"/>
    </sheetView>
  </sheetViews>
  <sheetFormatPr baseColWidth="10" defaultRowHeight="15" x14ac:dyDescent="0.25"/>
  <cols>
    <col min="1" max="1" width="2.140625" customWidth="1"/>
    <col min="2" max="2" width="3.140625" customWidth="1"/>
    <col min="3" max="3" width="17.42578125" style="10" customWidth="1"/>
    <col min="4" max="4" width="26.5703125" style="11" customWidth="1"/>
    <col min="5" max="5" width="23.85546875" style="12" customWidth="1"/>
    <col min="6" max="6" width="13.7109375" style="12" hidden="1" customWidth="1"/>
    <col min="7" max="7" width="13.140625" style="12" hidden="1" customWidth="1"/>
    <col min="8" max="8" width="13.5703125" style="12" hidden="1" customWidth="1"/>
    <col min="9" max="9" width="14.42578125" style="12" hidden="1" customWidth="1"/>
    <col min="10" max="10" width="6.140625" style="13" hidden="1" customWidth="1"/>
    <col min="11" max="11" width="26.28515625" style="13" customWidth="1"/>
    <col min="12" max="12" width="23.28515625" style="14" customWidth="1"/>
    <col min="13" max="13" width="13" style="14" hidden="1" customWidth="1"/>
    <col min="14" max="14" width="14" style="14" hidden="1" customWidth="1"/>
    <col min="15" max="15" width="27" style="15" customWidth="1"/>
    <col min="16" max="16" width="15.5703125" style="13" customWidth="1"/>
    <col min="17" max="17" width="15.28515625" style="13" hidden="1" customWidth="1"/>
    <col min="18" max="18" width="15.42578125" style="13" customWidth="1"/>
    <col min="19" max="19" width="13.5703125" style="13" customWidth="1"/>
    <col min="20" max="20" width="15.7109375" style="13" hidden="1" customWidth="1"/>
    <col min="21" max="21" width="17.140625" style="13" customWidth="1"/>
    <col min="22" max="22" width="22.28515625" style="17" customWidth="1"/>
    <col min="23" max="23" width="11" style="16" customWidth="1"/>
    <col min="24" max="30" width="15.140625" style="25" hidden="1" customWidth="1"/>
    <col min="31" max="31" width="9.42578125" style="25" hidden="1" customWidth="1"/>
    <col min="32" max="32" width="13.42578125" style="25" hidden="1" customWidth="1"/>
    <col min="33" max="33" width="12.42578125" style="25" hidden="1" customWidth="1"/>
    <col min="34" max="34" width="11.5703125" style="25" hidden="1" customWidth="1"/>
    <col min="35" max="35" width="12.140625" style="25" hidden="1" customWidth="1"/>
    <col min="36" max="36" width="11.28515625" style="25" hidden="1" customWidth="1"/>
    <col min="37" max="37" width="14.42578125" style="13" hidden="1" customWidth="1"/>
    <col min="38" max="38" width="15.5703125" style="13" hidden="1" customWidth="1"/>
    <col min="39" max="39" width="15.7109375" style="18" customWidth="1"/>
    <col min="40" max="40" width="16.7109375" style="13" hidden="1" customWidth="1"/>
    <col min="41" max="41" width="11.7109375" style="18" customWidth="1"/>
    <col min="42" max="42" width="14" style="13" hidden="1" customWidth="1"/>
    <col min="43" max="43" width="13.7109375" style="13" customWidth="1"/>
    <col min="44" max="44" width="15.85546875" style="18" customWidth="1"/>
    <col min="45" max="45" width="12.140625" style="18" customWidth="1"/>
    <col min="46" max="46" width="11" style="19" customWidth="1"/>
    <col min="47" max="47" width="11.42578125" style="19" customWidth="1"/>
    <col min="48" max="48" width="24.42578125" style="14" customWidth="1"/>
    <col min="49" max="49" width="20.7109375" style="14" customWidth="1"/>
    <col min="50" max="50" width="14.42578125" style="14" customWidth="1"/>
    <col min="51" max="51" width="14.42578125" style="14" hidden="1" customWidth="1"/>
    <col min="52" max="52" width="19" style="14" hidden="1" customWidth="1"/>
    <col min="53" max="53" width="22.5703125" style="14" customWidth="1"/>
    <col min="54" max="54" width="19.140625" style="14" hidden="1" customWidth="1"/>
    <col min="55" max="55" width="20.5703125" style="17" hidden="1" customWidth="1"/>
    <col min="56" max="56" width="15.7109375" style="14" hidden="1" customWidth="1"/>
    <col min="57" max="57" width="15.140625" style="14" hidden="1" customWidth="1"/>
    <col min="58" max="58" width="35.5703125" customWidth="1"/>
    <col min="59" max="59" width="18.7109375" customWidth="1"/>
    <col min="60" max="60" width="23.42578125" customWidth="1"/>
  </cols>
  <sheetData>
    <row r="1" spans="1:711" ht="12" customHeight="1" x14ac:dyDescent="0.25">
      <c r="BC1" s="390" t="s">
        <v>406</v>
      </c>
      <c r="BD1" s="391"/>
      <c r="BE1" s="392"/>
    </row>
    <row r="2" spans="1:711" ht="27" customHeight="1" x14ac:dyDescent="0.25">
      <c r="O2" s="20" t="s">
        <v>399</v>
      </c>
      <c r="BC2" s="393"/>
      <c r="BD2" s="394"/>
      <c r="BE2" s="395"/>
    </row>
    <row r="3" spans="1:711" ht="20.25" customHeight="1" x14ac:dyDescent="0.25">
      <c r="L3" s="18"/>
      <c r="M3" s="18"/>
      <c r="N3" s="18"/>
      <c r="BC3" s="390" t="s">
        <v>400</v>
      </c>
      <c r="BD3" s="391"/>
      <c r="BE3" s="392"/>
    </row>
    <row r="4" spans="1:711" ht="12" customHeight="1" thickBot="1" x14ac:dyDescent="0.3">
      <c r="BC4" s="393"/>
      <c r="BD4" s="394"/>
      <c r="BE4" s="395"/>
    </row>
    <row r="5" spans="1:711" ht="20.25" customHeight="1" thickBot="1" x14ac:dyDescent="0.3">
      <c r="C5" s="269" t="s">
        <v>78</v>
      </c>
      <c r="D5" s="270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2"/>
      <c r="P5" s="273" t="s">
        <v>79</v>
      </c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74"/>
      <c r="AQ5" s="275"/>
      <c r="AR5" s="300" t="s">
        <v>110</v>
      </c>
      <c r="AS5" s="303" t="s">
        <v>80</v>
      </c>
      <c r="AT5" s="306" t="s">
        <v>280</v>
      </c>
      <c r="AU5" s="306"/>
      <c r="AV5" s="306"/>
      <c r="AW5" s="306"/>
      <c r="AX5" s="306"/>
      <c r="AY5" s="306"/>
      <c r="AZ5" s="306"/>
      <c r="BA5" s="306"/>
      <c r="BB5" s="306"/>
      <c r="BC5" s="306"/>
      <c r="BD5" s="306"/>
      <c r="BE5" s="307"/>
      <c r="BF5" s="252" t="s">
        <v>411</v>
      </c>
      <c r="BG5" s="253"/>
      <c r="BH5" s="254"/>
    </row>
    <row r="6" spans="1:711" ht="19.5" customHeight="1" thickBot="1" x14ac:dyDescent="0.3">
      <c r="C6" s="310" t="s">
        <v>46</v>
      </c>
      <c r="D6" s="313" t="s">
        <v>47</v>
      </c>
      <c r="E6" s="316" t="s">
        <v>112</v>
      </c>
      <c r="F6" s="319" t="s">
        <v>154</v>
      </c>
      <c r="G6" s="319"/>
      <c r="H6" s="319"/>
      <c r="I6" s="320" t="s">
        <v>121</v>
      </c>
      <c r="J6" s="322" t="s">
        <v>3</v>
      </c>
      <c r="K6" s="322" t="s">
        <v>48</v>
      </c>
      <c r="L6" s="322" t="s">
        <v>81</v>
      </c>
      <c r="M6" s="322" t="s">
        <v>82</v>
      </c>
      <c r="N6" s="345" t="s">
        <v>122</v>
      </c>
      <c r="O6" s="346" t="s">
        <v>11</v>
      </c>
      <c r="P6" s="349" t="s">
        <v>49</v>
      </c>
      <c r="Q6" s="350"/>
      <c r="R6" s="350"/>
      <c r="S6" s="350"/>
      <c r="T6" s="350"/>
      <c r="U6" s="351"/>
      <c r="V6" s="332" t="s">
        <v>155</v>
      </c>
      <c r="W6" s="333"/>
      <c r="X6" s="333"/>
      <c r="Y6" s="333"/>
      <c r="Z6" s="333"/>
      <c r="AA6" s="333"/>
      <c r="AB6" s="333"/>
      <c r="AC6" s="333"/>
      <c r="AD6" s="333"/>
      <c r="AE6" s="333"/>
      <c r="AF6" s="334"/>
      <c r="AG6" s="334"/>
      <c r="AH6" s="334"/>
      <c r="AI6" s="333"/>
      <c r="AJ6" s="333"/>
      <c r="AK6" s="333"/>
      <c r="AL6" s="333"/>
      <c r="AM6" s="333"/>
      <c r="AN6" s="333"/>
      <c r="AO6" s="333"/>
      <c r="AP6" s="333"/>
      <c r="AQ6" s="335"/>
      <c r="AR6" s="301"/>
      <c r="AS6" s="304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9"/>
      <c r="BF6" s="255"/>
      <c r="BG6" s="256"/>
      <c r="BH6" s="257"/>
    </row>
    <row r="7" spans="1:711" ht="56.25" customHeight="1" thickBot="1" x14ac:dyDescent="0.3">
      <c r="C7" s="311"/>
      <c r="D7" s="314"/>
      <c r="E7" s="317"/>
      <c r="F7" s="340" t="s">
        <v>145</v>
      </c>
      <c r="G7" s="340" t="s">
        <v>146</v>
      </c>
      <c r="H7" s="340" t="s">
        <v>144</v>
      </c>
      <c r="I7" s="321"/>
      <c r="J7" s="323"/>
      <c r="K7" s="323"/>
      <c r="L7" s="323"/>
      <c r="M7" s="323"/>
      <c r="N7" s="323"/>
      <c r="O7" s="347"/>
      <c r="P7" s="342" t="s">
        <v>50</v>
      </c>
      <c r="Q7" s="343"/>
      <c r="R7" s="343"/>
      <c r="S7" s="343"/>
      <c r="T7" s="343"/>
      <c r="U7" s="344"/>
      <c r="V7" s="336" t="s">
        <v>51</v>
      </c>
      <c r="W7" s="330" t="s">
        <v>52</v>
      </c>
      <c r="X7" s="220" t="s">
        <v>213</v>
      </c>
      <c r="Y7" s="220" t="s">
        <v>214</v>
      </c>
      <c r="Z7" s="220" t="s">
        <v>215</v>
      </c>
      <c r="AA7" s="220" t="s">
        <v>216</v>
      </c>
      <c r="AB7" s="220" t="s">
        <v>217</v>
      </c>
      <c r="AC7" s="220" t="s">
        <v>219</v>
      </c>
      <c r="AD7" s="220" t="s">
        <v>218</v>
      </c>
      <c r="AE7" s="357" t="s">
        <v>310</v>
      </c>
      <c r="AF7" s="338" t="s">
        <v>311</v>
      </c>
      <c r="AG7" s="338" t="s">
        <v>312</v>
      </c>
      <c r="AH7" s="338" t="s">
        <v>314</v>
      </c>
      <c r="AI7" s="357" t="s">
        <v>315</v>
      </c>
      <c r="AJ7" s="357" t="s">
        <v>313</v>
      </c>
      <c r="AK7" s="358" t="s">
        <v>113</v>
      </c>
      <c r="AL7" s="359"/>
      <c r="AM7" s="336" t="s">
        <v>53</v>
      </c>
      <c r="AN7" s="360"/>
      <c r="AO7" s="360"/>
      <c r="AP7" s="360"/>
      <c r="AQ7" s="358"/>
      <c r="AR7" s="301"/>
      <c r="AS7" s="304"/>
      <c r="AT7" s="327" t="s">
        <v>54</v>
      </c>
      <c r="AU7" s="328"/>
      <c r="AV7" s="328"/>
      <c r="AW7" s="328"/>
      <c r="AX7" s="328"/>
      <c r="AY7" s="328"/>
      <c r="AZ7" s="328"/>
      <c r="BA7" s="329"/>
      <c r="BB7" s="325" t="s">
        <v>281</v>
      </c>
      <c r="BC7" s="325"/>
      <c r="BD7" s="325"/>
      <c r="BE7" s="326"/>
      <c r="BF7" s="249" t="s">
        <v>408</v>
      </c>
      <c r="BG7" s="250"/>
      <c r="BH7" s="251"/>
    </row>
    <row r="8" spans="1:711" ht="29.25" customHeight="1" thickBot="1" x14ac:dyDescent="0.3">
      <c r="C8" s="312"/>
      <c r="D8" s="315"/>
      <c r="E8" s="318"/>
      <c r="F8" s="341"/>
      <c r="G8" s="341"/>
      <c r="H8" s="341"/>
      <c r="I8" s="321"/>
      <c r="J8" s="324"/>
      <c r="K8" s="324"/>
      <c r="L8" s="324"/>
      <c r="M8" s="324"/>
      <c r="N8" s="324"/>
      <c r="O8" s="348"/>
      <c r="P8" s="217" t="s">
        <v>12</v>
      </c>
      <c r="Q8" s="218" t="s">
        <v>83</v>
      </c>
      <c r="R8" s="218" t="s">
        <v>0</v>
      </c>
      <c r="S8" s="218" t="s">
        <v>13</v>
      </c>
      <c r="T8" s="218" t="s">
        <v>84</v>
      </c>
      <c r="U8" s="219" t="s">
        <v>74</v>
      </c>
      <c r="V8" s="337"/>
      <c r="W8" s="331"/>
      <c r="X8" s="221" t="s">
        <v>128</v>
      </c>
      <c r="Y8" s="221" t="s">
        <v>127</v>
      </c>
      <c r="Z8" s="221" t="s">
        <v>126</v>
      </c>
      <c r="AA8" s="221" t="s">
        <v>220</v>
      </c>
      <c r="AB8" s="221" t="s">
        <v>129</v>
      </c>
      <c r="AC8" s="221" t="s">
        <v>130</v>
      </c>
      <c r="AD8" s="221" t="s">
        <v>131</v>
      </c>
      <c r="AE8" s="339"/>
      <c r="AF8" s="339"/>
      <c r="AG8" s="339"/>
      <c r="AH8" s="339"/>
      <c r="AI8" s="339"/>
      <c r="AJ8" s="339"/>
      <c r="AK8" s="222" t="s">
        <v>12</v>
      </c>
      <c r="AL8" s="223" t="s">
        <v>13</v>
      </c>
      <c r="AM8" s="224" t="s">
        <v>12</v>
      </c>
      <c r="AN8" s="225" t="s">
        <v>85</v>
      </c>
      <c r="AO8" s="225" t="s">
        <v>13</v>
      </c>
      <c r="AP8" s="225" t="s">
        <v>86</v>
      </c>
      <c r="AQ8" s="226" t="s">
        <v>74</v>
      </c>
      <c r="AR8" s="302"/>
      <c r="AS8" s="305"/>
      <c r="AT8" s="227" t="s">
        <v>106</v>
      </c>
      <c r="AU8" s="228" t="s">
        <v>107</v>
      </c>
      <c r="AV8" s="229" t="s">
        <v>132</v>
      </c>
      <c r="AW8" s="230" t="s">
        <v>278</v>
      </c>
      <c r="AX8" s="230" t="s">
        <v>108</v>
      </c>
      <c r="AY8" s="230" t="s">
        <v>109</v>
      </c>
      <c r="AZ8" s="230" t="s">
        <v>133</v>
      </c>
      <c r="BA8" s="231" t="s">
        <v>77</v>
      </c>
      <c r="BB8" s="232" t="s">
        <v>76</v>
      </c>
      <c r="BC8" s="233" t="s">
        <v>75</v>
      </c>
      <c r="BD8" s="233" t="s">
        <v>279</v>
      </c>
      <c r="BE8" s="234" t="s">
        <v>77</v>
      </c>
      <c r="BF8" s="241" t="s">
        <v>412</v>
      </c>
      <c r="BG8" s="241" t="s">
        <v>409</v>
      </c>
      <c r="BH8" s="241" t="s">
        <v>410</v>
      </c>
    </row>
    <row r="9" spans="1:711" s="23" customFormat="1" ht="140.25" customHeight="1" thickBot="1" x14ac:dyDescent="0.3">
      <c r="A9"/>
      <c r="B9"/>
      <c r="C9" s="280" t="s">
        <v>343</v>
      </c>
      <c r="D9" s="282" t="s">
        <v>342</v>
      </c>
      <c r="E9" s="176" t="s">
        <v>345</v>
      </c>
      <c r="F9" s="189"/>
      <c r="G9" s="189" t="s">
        <v>139</v>
      </c>
      <c r="H9" s="189" t="s">
        <v>151</v>
      </c>
      <c r="I9" s="33"/>
      <c r="J9" s="284" t="s">
        <v>93</v>
      </c>
      <c r="K9" s="286" t="s">
        <v>344</v>
      </c>
      <c r="L9" s="289" t="s">
        <v>349</v>
      </c>
      <c r="M9" s="292" t="s">
        <v>10</v>
      </c>
      <c r="N9" s="36"/>
      <c r="O9" s="294" t="s">
        <v>348</v>
      </c>
      <c r="P9" s="296" t="s">
        <v>102</v>
      </c>
      <c r="Q9" s="298">
        <v>4</v>
      </c>
      <c r="R9" s="365" t="s">
        <v>171</v>
      </c>
      <c r="S9" s="278" t="s">
        <v>88</v>
      </c>
      <c r="T9" s="276">
        <v>4</v>
      </c>
      <c r="U9" s="372" t="str">
        <f>IF(Q9+T9=0," ",IF(OR(AND(Q9=1,T9=1),AND(Q9=1,T9=2),AND(Q9=2,T9=2),AND(Q9=2,T9=1),AND(Q9=3,T9=1)),"Bajo",IF(OR(AND(Q9=1,T9=3),AND(Q9=2,T9=3),AND(Q9=3,T9=2),AND(Q9=4,T9=1)),"Moderado",IF(OR(AND(Q9=1,T9=4),AND(Q9=2,T9=4),AND(Q9=3,T9=3),AND(Q9=4,T9=2),AND(Q9=4,T9=3),AND(Q9=5,T9=1),AND(Q9=5,T9=2)),"Alto",IF(OR(AND(Q9=2,T9=5),AND(Q9=3,T9=5),AND(Q9=3,T9=4),AND(Q9=4,T9=4),AND(Q9=4,T9=5),AND(Q9=5,T9=3),AND(Q9=5,T9=4),AND(Q9=1,T9=5),AND(Q9=5,T9=5)),"Extremo","")))))</f>
        <v>Extremo</v>
      </c>
      <c r="V9" s="211" t="s">
        <v>391</v>
      </c>
      <c r="W9" s="35" t="s">
        <v>6</v>
      </c>
      <c r="X9" s="36">
        <v>15</v>
      </c>
      <c r="Y9" s="36">
        <v>15</v>
      </c>
      <c r="Z9" s="36">
        <v>15</v>
      </c>
      <c r="AA9" s="36">
        <v>15</v>
      </c>
      <c r="AB9" s="36">
        <v>15</v>
      </c>
      <c r="AC9" s="36">
        <v>15</v>
      </c>
      <c r="AD9" s="36">
        <v>10</v>
      </c>
      <c r="AE9" s="175">
        <f t="shared" ref="AE9:AE12" si="0">SUM(X9:AD9)</f>
        <v>100</v>
      </c>
      <c r="AF9" s="175" t="s">
        <v>255</v>
      </c>
      <c r="AG9" s="175" t="s">
        <v>255</v>
      </c>
      <c r="AH9" s="175">
        <v>100</v>
      </c>
      <c r="AI9" s="388">
        <f>AVERAGE(AH9:AH11)</f>
        <v>100</v>
      </c>
      <c r="AJ9" s="378" t="s">
        <v>255</v>
      </c>
      <c r="AK9" s="352" t="s">
        <v>114</v>
      </c>
      <c r="AL9" s="352" t="s">
        <v>116</v>
      </c>
      <c r="AM9" s="355" t="s">
        <v>89</v>
      </c>
      <c r="AN9" s="298">
        <v>2</v>
      </c>
      <c r="AO9" s="298" t="s">
        <v>104</v>
      </c>
      <c r="AP9" s="298">
        <v>2</v>
      </c>
      <c r="AQ9" s="374" t="str">
        <f>IF(AN9+AP9=0," ",IF(OR(AND(AN9=1,AP9=1),AND(AN9=1,AP9=2),AND(AN9=2,AP9=2),AND(AN9=2,AP9=1),AND(AN9=3,AP9=1)),"Bajo",IF(OR(AND(AN9=1,AP9=3),AND(AN9=2,AP9=3),AND(AN9=3,AP9=2),AND(AN9=4,AP9=1)),"Moderado",IF(OR(AND(AN9=1,AP9=4),AND(AN9=2,AP9=4),AND(AN9=3,AP9=3),AND(AN9=4,AP9=2),AND(AN9=4,AP9=3),AND(AN9=5,AP9=1),AND(AN9=5,AP9=2)),"Alto",IF(OR(AND(AN9=2,AP9=5),AND(AN9=1,AP9=5),AND(AN9=3,AP9=5),AND(AN9=3,AP9=4),AND(AN9=4,AP9=4),AND(AN9=4,AP9=5),AND(AN9=5,AP9=3),AND(AN9=5,AP9=4),AND(AN9=5,AP9=5)),"Extremo","")))))</f>
        <v>Bajo</v>
      </c>
      <c r="AR9" s="416" t="s">
        <v>351</v>
      </c>
      <c r="AS9" s="369" t="s">
        <v>119</v>
      </c>
      <c r="AT9" s="106">
        <v>43739</v>
      </c>
      <c r="AU9" s="41">
        <v>44195</v>
      </c>
      <c r="AV9" s="126" t="s">
        <v>352</v>
      </c>
      <c r="AW9" s="42" t="s">
        <v>353</v>
      </c>
      <c r="AX9" s="44">
        <v>1</v>
      </c>
      <c r="AY9" s="42" t="s">
        <v>360</v>
      </c>
      <c r="AZ9" s="42" t="s">
        <v>356</v>
      </c>
      <c r="BA9" s="107" t="s">
        <v>354</v>
      </c>
      <c r="BB9" s="46">
        <v>43830</v>
      </c>
      <c r="BC9" s="43" t="s">
        <v>355</v>
      </c>
      <c r="BD9" s="196" t="s">
        <v>353</v>
      </c>
      <c r="BE9" s="237" t="s">
        <v>357</v>
      </c>
      <c r="BF9" s="242" t="s">
        <v>415</v>
      </c>
      <c r="BG9" s="243">
        <v>44196</v>
      </c>
      <c r="BH9" s="129" t="s">
        <v>359</v>
      </c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193.5" customHeight="1" x14ac:dyDescent="0.25">
      <c r="A10"/>
      <c r="B10"/>
      <c r="C10" s="280"/>
      <c r="D10" s="282"/>
      <c r="E10" s="205" t="s">
        <v>347</v>
      </c>
      <c r="F10" s="190"/>
      <c r="G10" s="191" t="s">
        <v>139</v>
      </c>
      <c r="H10" s="191" t="s">
        <v>151</v>
      </c>
      <c r="I10" s="29"/>
      <c r="J10" s="285"/>
      <c r="K10" s="287"/>
      <c r="L10" s="290"/>
      <c r="M10" s="293"/>
      <c r="O10" s="295"/>
      <c r="P10" s="297"/>
      <c r="Q10" s="299"/>
      <c r="R10" s="366"/>
      <c r="S10" s="279"/>
      <c r="T10" s="277"/>
      <c r="U10" s="373"/>
      <c r="V10" s="212" t="s">
        <v>350</v>
      </c>
      <c r="W10" s="21" t="s">
        <v>6</v>
      </c>
      <c r="X10" s="36">
        <v>15</v>
      </c>
      <c r="Y10" s="36">
        <v>15</v>
      </c>
      <c r="Z10" s="36">
        <v>15</v>
      </c>
      <c r="AA10" s="36">
        <v>15</v>
      </c>
      <c r="AB10" s="36">
        <v>15</v>
      </c>
      <c r="AC10" s="36">
        <v>15</v>
      </c>
      <c r="AD10" s="36">
        <v>10</v>
      </c>
      <c r="AE10" s="27">
        <f t="shared" si="0"/>
        <v>100</v>
      </c>
      <c r="AF10" s="27" t="s">
        <v>255</v>
      </c>
      <c r="AG10" s="27" t="s">
        <v>255</v>
      </c>
      <c r="AH10" s="27">
        <v>100</v>
      </c>
      <c r="AI10" s="389"/>
      <c r="AJ10" s="379"/>
      <c r="AK10" s="353"/>
      <c r="AL10" s="353"/>
      <c r="AM10" s="356"/>
      <c r="AN10" s="299"/>
      <c r="AO10" s="299"/>
      <c r="AP10" s="299"/>
      <c r="AQ10" s="375"/>
      <c r="AR10" s="417"/>
      <c r="AS10" s="370"/>
      <c r="AT10" s="207">
        <v>43739</v>
      </c>
      <c r="AU10" s="208">
        <v>44195</v>
      </c>
      <c r="AV10" s="127" t="s">
        <v>358</v>
      </c>
      <c r="AW10" s="22" t="s">
        <v>359</v>
      </c>
      <c r="AX10" s="30">
        <v>1</v>
      </c>
      <c r="AY10" s="22" t="s">
        <v>360</v>
      </c>
      <c r="AZ10" s="22" t="s">
        <v>361</v>
      </c>
      <c r="BA10" s="109" t="s">
        <v>362</v>
      </c>
      <c r="BB10" s="108">
        <v>44012</v>
      </c>
      <c r="BC10" s="31" t="s">
        <v>363</v>
      </c>
      <c r="BD10" s="22" t="s">
        <v>359</v>
      </c>
      <c r="BE10" s="238" t="s">
        <v>364</v>
      </c>
      <c r="BF10" s="242" t="s">
        <v>416</v>
      </c>
      <c r="BG10" s="243">
        <v>44196</v>
      </c>
      <c r="BH10" s="129" t="s">
        <v>359</v>
      </c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97.5" customHeight="1" thickBot="1" x14ac:dyDescent="0.3">
      <c r="A11"/>
      <c r="B11"/>
      <c r="C11" s="281"/>
      <c r="D11" s="283"/>
      <c r="E11" s="210" t="s">
        <v>346</v>
      </c>
      <c r="F11" s="197"/>
      <c r="G11" s="209" t="s">
        <v>139</v>
      </c>
      <c r="H11" s="209" t="s">
        <v>151</v>
      </c>
      <c r="I11" s="197"/>
      <c r="J11" s="285"/>
      <c r="K11" s="288"/>
      <c r="L11" s="291"/>
      <c r="M11" s="293"/>
      <c r="N11" s="198"/>
      <c r="O11" s="295"/>
      <c r="P11" s="297"/>
      <c r="Q11" s="299"/>
      <c r="R11" s="366"/>
      <c r="S11" s="279"/>
      <c r="T11" s="277"/>
      <c r="U11" s="373"/>
      <c r="V11" s="199"/>
      <c r="W11" s="200"/>
      <c r="X11" s="201"/>
      <c r="Y11" s="201"/>
      <c r="Z11" s="201"/>
      <c r="AA11" s="201"/>
      <c r="AB11" s="201"/>
      <c r="AC11" s="201"/>
      <c r="AD11" s="201"/>
      <c r="AE11" s="183"/>
      <c r="AF11" s="183"/>
      <c r="AG11" s="183"/>
      <c r="AH11" s="183"/>
      <c r="AI11" s="389"/>
      <c r="AJ11" s="379"/>
      <c r="AK11" s="354"/>
      <c r="AL11" s="354"/>
      <c r="AM11" s="356"/>
      <c r="AN11" s="299"/>
      <c r="AO11" s="299"/>
      <c r="AP11" s="299"/>
      <c r="AQ11" s="375"/>
      <c r="AR11" s="417"/>
      <c r="AS11" s="370"/>
      <c r="AT11" s="185"/>
      <c r="AU11" s="186"/>
      <c r="AV11" s="195"/>
      <c r="AW11" s="195"/>
      <c r="AX11" s="195"/>
      <c r="AY11" s="195"/>
      <c r="AZ11" s="195"/>
      <c r="BA11" s="202"/>
      <c r="BB11" s="216"/>
      <c r="BC11" s="203"/>
      <c r="BD11" s="187"/>
      <c r="BE11" s="239"/>
      <c r="BF11" s="129"/>
      <c r="BG11" s="129"/>
      <c r="BH11" s="129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s="23" customFormat="1" ht="93" customHeight="1" x14ac:dyDescent="0.25">
      <c r="A12"/>
      <c r="B12"/>
      <c r="C12" s="400" t="s">
        <v>343</v>
      </c>
      <c r="D12" s="409" t="s">
        <v>342</v>
      </c>
      <c r="E12" s="176" t="s">
        <v>365</v>
      </c>
      <c r="F12" s="189"/>
      <c r="G12" s="189" t="s">
        <v>139</v>
      </c>
      <c r="H12" s="189" t="s">
        <v>151</v>
      </c>
      <c r="I12" s="188"/>
      <c r="J12" s="284" t="s">
        <v>95</v>
      </c>
      <c r="K12" s="409" t="s">
        <v>367</v>
      </c>
      <c r="L12" s="413" t="s">
        <v>368</v>
      </c>
      <c r="M12" s="422" t="s">
        <v>10</v>
      </c>
      <c r="N12" s="36"/>
      <c r="O12" s="294" t="s">
        <v>369</v>
      </c>
      <c r="P12" s="361" t="s">
        <v>87</v>
      </c>
      <c r="Q12" s="298">
        <v>3</v>
      </c>
      <c r="R12" s="365" t="s">
        <v>165</v>
      </c>
      <c r="S12" s="278" t="s">
        <v>88</v>
      </c>
      <c r="T12" s="418">
        <v>4</v>
      </c>
      <c r="U12" s="372" t="str">
        <f>IF(Q12+T12=0," ",IF(OR(AND(Q12=1,T12=1),AND(Q12=1,T12=2),AND(Q12=2,T12=2),AND(Q12=2,T12=1),AND(Q12=3,T12=1)),"Bajo",IF(OR(AND(Q12=1,T12=3),AND(Q12=2,T12=3),AND(Q12=3,T12=2),AND(Q12=4,T12=1)),"Moderado",IF(OR(AND(Q12=1,T12=4),AND(Q12=2,T12=4),AND(Q12=3,T12=3),AND(Q12=4,T12=2),AND(Q12=4,T12=3),AND(Q12=5,T12=1),AND(Q12=5,T12=2)),"Alto",IF(OR(AND(Q12=2,T12=5),AND(Q12=3,T12=5),AND(Q12=3,T12=4),AND(Q12=4,T12=4),AND(Q12=4,T12=5),AND(Q12=5,T12=3),AND(Q12=5,T12=4),AND(Q12=1,T12=5),AND(Q12=5,T12=5)),"Extremo","")))))</f>
        <v>Extremo</v>
      </c>
      <c r="V12" s="177" t="s">
        <v>370</v>
      </c>
      <c r="W12" s="35" t="s">
        <v>6</v>
      </c>
      <c r="X12" s="36">
        <v>15</v>
      </c>
      <c r="Y12" s="36">
        <v>15</v>
      </c>
      <c r="Z12" s="36">
        <v>15</v>
      </c>
      <c r="AA12" s="36">
        <v>15</v>
      </c>
      <c r="AB12" s="36">
        <v>15</v>
      </c>
      <c r="AC12" s="36">
        <v>15</v>
      </c>
      <c r="AD12" s="36">
        <v>10</v>
      </c>
      <c r="AE12" s="175">
        <f t="shared" si="0"/>
        <v>100</v>
      </c>
      <c r="AF12" s="175" t="s">
        <v>255</v>
      </c>
      <c r="AG12" s="175" t="s">
        <v>255</v>
      </c>
      <c r="AH12" s="175">
        <v>100</v>
      </c>
      <c r="AI12" s="378">
        <f>AVERAGE(AH12:AH14)</f>
        <v>100</v>
      </c>
      <c r="AJ12" s="378" t="s">
        <v>255</v>
      </c>
      <c r="AK12" s="385" t="s">
        <v>114</v>
      </c>
      <c r="AL12" s="385" t="s">
        <v>117</v>
      </c>
      <c r="AM12" s="298" t="s">
        <v>156</v>
      </c>
      <c r="AN12" s="298">
        <v>1</v>
      </c>
      <c r="AO12" s="298" t="s">
        <v>103</v>
      </c>
      <c r="AP12" s="298">
        <v>3</v>
      </c>
      <c r="AQ12" s="374" t="str">
        <f t="shared" ref="AQ12" si="1">IF(AN12+AP12=0," ",IF(OR(AND(AN12=1,AP12=1),AND(AN12=1,AP12=2),AND(AN12=2,AP12=2),AND(AN12=2,AP12=1),AND(AN12=3,AP12=1)),"Bajo",IF(OR(AND(AN12=1,AP12=3),AND(AN12=2,AP12=3),AND(AN12=3,AP12=2),AND(AN12=4,AP12=1)),"Moderado",IF(OR(AND(AN12=1,AP12=4),AND(AN12=2,AP12=4),AND(AN12=3,AP12=3),AND(AN12=4,AP12=2),AND(AN12=4,AP12=3),AND(AN12=5,AP12=1),AND(AN12=5,AP12=2)),"Alto",IF(OR(AND(AN12=2,AP12=5),AND(AN12=1,AP12=5),AND(AN12=3,AP12=5),AND(AN12=3,AP12=4),AND(AN12=4,AP12=4),AND(AN12=4,AP12=5),AND(AN12=5,AP12=3),AND(AN12=5,AP12=4),AND(AN12=5,AP12=5)),"Extremo","")))))</f>
        <v>Moderado</v>
      </c>
      <c r="AR12" s="369" t="s">
        <v>371</v>
      </c>
      <c r="AS12" s="369" t="s">
        <v>119</v>
      </c>
      <c r="AT12" s="106">
        <v>43739</v>
      </c>
      <c r="AU12" s="41">
        <v>44134</v>
      </c>
      <c r="AV12" s="34" t="s">
        <v>372</v>
      </c>
      <c r="AW12" s="42" t="s">
        <v>353</v>
      </c>
      <c r="AX12" s="40">
        <v>1</v>
      </c>
      <c r="AY12" s="40" t="s">
        <v>374</v>
      </c>
      <c r="AZ12" s="40" t="s">
        <v>375</v>
      </c>
      <c r="BA12" s="45" t="s">
        <v>376</v>
      </c>
      <c r="BB12" s="106">
        <v>43889</v>
      </c>
      <c r="BC12" s="34" t="s">
        <v>380</v>
      </c>
      <c r="BD12" s="44" t="s">
        <v>381</v>
      </c>
      <c r="BE12" s="240" t="s">
        <v>382</v>
      </c>
      <c r="BF12" s="242" t="s">
        <v>417</v>
      </c>
      <c r="BG12" s="243">
        <v>44196</v>
      </c>
      <c r="BH12" s="129" t="s">
        <v>359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</row>
    <row r="13" spans="1:711" s="23" customFormat="1" ht="102" customHeight="1" x14ac:dyDescent="0.25">
      <c r="A13"/>
      <c r="B13"/>
      <c r="C13" s="401"/>
      <c r="D13" s="410"/>
      <c r="E13" s="205" t="s">
        <v>366</v>
      </c>
      <c r="F13" s="190"/>
      <c r="G13" s="191" t="s">
        <v>139</v>
      </c>
      <c r="H13" s="191" t="s">
        <v>151</v>
      </c>
      <c r="I13" s="192"/>
      <c r="J13" s="285"/>
      <c r="K13" s="410"/>
      <c r="L13" s="414"/>
      <c r="M13" s="423"/>
      <c r="O13" s="426"/>
      <c r="P13" s="362"/>
      <c r="Q13" s="299"/>
      <c r="R13" s="366"/>
      <c r="S13" s="279"/>
      <c r="T13" s="419"/>
      <c r="U13" s="373"/>
      <c r="V13" s="117"/>
      <c r="W13" s="21"/>
      <c r="X13" s="30"/>
      <c r="Y13" s="30"/>
      <c r="Z13" s="30"/>
      <c r="AA13" s="30"/>
      <c r="AB13" s="30"/>
      <c r="AC13" s="30"/>
      <c r="AD13" s="30"/>
      <c r="AE13" s="27"/>
      <c r="AF13" s="27"/>
      <c r="AG13" s="27"/>
      <c r="AH13" s="27"/>
      <c r="AI13" s="379"/>
      <c r="AJ13" s="379"/>
      <c r="AK13" s="386"/>
      <c r="AL13" s="386"/>
      <c r="AM13" s="299"/>
      <c r="AN13" s="299"/>
      <c r="AO13" s="299"/>
      <c r="AP13" s="299"/>
      <c r="AQ13" s="375"/>
      <c r="AR13" s="370"/>
      <c r="AS13" s="370"/>
      <c r="AT13" s="403">
        <v>43739</v>
      </c>
      <c r="AU13" s="404">
        <v>44134</v>
      </c>
      <c r="AV13" s="406" t="s">
        <v>373</v>
      </c>
      <c r="AW13" s="408" t="s">
        <v>353</v>
      </c>
      <c r="AX13" s="376">
        <v>1</v>
      </c>
      <c r="AY13" s="376" t="s">
        <v>377</v>
      </c>
      <c r="AZ13" s="376" t="s">
        <v>378</v>
      </c>
      <c r="BA13" s="381" t="s">
        <v>379</v>
      </c>
      <c r="BB13" s="383">
        <v>43920</v>
      </c>
      <c r="BC13" s="376" t="s">
        <v>383</v>
      </c>
      <c r="BD13" s="396" t="s">
        <v>353</v>
      </c>
      <c r="BE13" s="398" t="s">
        <v>379</v>
      </c>
      <c r="BF13" s="258" t="s">
        <v>418</v>
      </c>
      <c r="BG13" s="260">
        <v>44196</v>
      </c>
      <c r="BH13" s="262" t="s">
        <v>359</v>
      </c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</row>
    <row r="14" spans="1:711" s="23" customFormat="1" ht="97.5" customHeight="1" thickBot="1" x14ac:dyDescent="0.3">
      <c r="A14"/>
      <c r="B14"/>
      <c r="C14" s="402"/>
      <c r="D14" s="411"/>
      <c r="E14" s="193"/>
      <c r="F14" s="194"/>
      <c r="G14" s="194"/>
      <c r="H14" s="194"/>
      <c r="I14" s="194"/>
      <c r="J14" s="412"/>
      <c r="K14" s="411"/>
      <c r="L14" s="415"/>
      <c r="M14" s="424"/>
      <c r="N14" s="54"/>
      <c r="O14" s="427"/>
      <c r="P14" s="363"/>
      <c r="Q14" s="364"/>
      <c r="R14" s="367"/>
      <c r="S14" s="368"/>
      <c r="T14" s="420"/>
      <c r="U14" s="421"/>
      <c r="V14" s="118"/>
      <c r="W14" s="38"/>
      <c r="X14" s="39"/>
      <c r="Y14" s="39"/>
      <c r="Z14" s="39"/>
      <c r="AA14" s="39"/>
      <c r="AB14" s="39"/>
      <c r="AC14" s="39"/>
      <c r="AD14" s="39"/>
      <c r="AE14" s="47"/>
      <c r="AF14" s="47"/>
      <c r="AG14" s="47"/>
      <c r="AH14" s="47"/>
      <c r="AI14" s="380"/>
      <c r="AJ14" s="380"/>
      <c r="AK14" s="387"/>
      <c r="AL14" s="387"/>
      <c r="AM14" s="364"/>
      <c r="AN14" s="364"/>
      <c r="AO14" s="364"/>
      <c r="AP14" s="364"/>
      <c r="AQ14" s="425"/>
      <c r="AR14" s="371"/>
      <c r="AS14" s="371"/>
      <c r="AT14" s="384"/>
      <c r="AU14" s="405"/>
      <c r="AV14" s="407"/>
      <c r="AW14" s="397"/>
      <c r="AX14" s="377"/>
      <c r="AY14" s="377"/>
      <c r="AZ14" s="377"/>
      <c r="BA14" s="382"/>
      <c r="BB14" s="384"/>
      <c r="BC14" s="377"/>
      <c r="BD14" s="397"/>
      <c r="BE14" s="399"/>
      <c r="BF14" s="259"/>
      <c r="BG14" s="261"/>
      <c r="BH14" s="263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</row>
    <row r="15" spans="1:711" x14ac:dyDescent="0.25">
      <c r="AM15" s="13"/>
      <c r="AO15" s="13"/>
      <c r="AR15" s="13"/>
      <c r="AS15" s="13"/>
      <c r="AT15" s="24"/>
      <c r="AU15" s="24"/>
    </row>
    <row r="16" spans="1:711" x14ac:dyDescent="0.25">
      <c r="C16" s="235" t="s">
        <v>401</v>
      </c>
      <c r="D16" s="264" t="s">
        <v>405</v>
      </c>
      <c r="E16" s="265"/>
    </row>
    <row r="17" spans="3:5" ht="15" customHeight="1" x14ac:dyDescent="0.25">
      <c r="C17" s="235" t="s">
        <v>402</v>
      </c>
      <c r="D17" s="266" t="s">
        <v>413</v>
      </c>
      <c r="E17" s="266"/>
    </row>
    <row r="18" spans="3:5" ht="26.25" x14ac:dyDescent="0.25">
      <c r="C18" s="235" t="s">
        <v>403</v>
      </c>
      <c r="D18" s="267" t="s">
        <v>404</v>
      </c>
      <c r="E18" s="268"/>
    </row>
  </sheetData>
  <dataConsolidate/>
  <mergeCells count="104">
    <mergeCell ref="BC1:BE2"/>
    <mergeCell ref="BC3:BE4"/>
    <mergeCell ref="BD13:BD14"/>
    <mergeCell ref="BE13:BE14"/>
    <mergeCell ref="C12:C14"/>
    <mergeCell ref="AT13:AT14"/>
    <mergeCell ref="AU13:AU14"/>
    <mergeCell ref="AV13:AV14"/>
    <mergeCell ref="AW13:AW14"/>
    <mergeCell ref="AX13:AX14"/>
    <mergeCell ref="D12:D14"/>
    <mergeCell ref="J12:J14"/>
    <mergeCell ref="K12:K14"/>
    <mergeCell ref="L12:L14"/>
    <mergeCell ref="AL12:AL14"/>
    <mergeCell ref="AM12:AM14"/>
    <mergeCell ref="AS9:AS11"/>
    <mergeCell ref="AR9:AR11"/>
    <mergeCell ref="T12:T14"/>
    <mergeCell ref="U12:U14"/>
    <mergeCell ref="M12:M14"/>
    <mergeCell ref="AQ12:AQ14"/>
    <mergeCell ref="AR12:AR14"/>
    <mergeCell ref="O12:O14"/>
    <mergeCell ref="P12:P14"/>
    <mergeCell ref="Q12:Q14"/>
    <mergeCell ref="R12:R14"/>
    <mergeCell ref="S12:S14"/>
    <mergeCell ref="AS12:AS14"/>
    <mergeCell ref="R9:R11"/>
    <mergeCell ref="U9:U11"/>
    <mergeCell ref="AQ9:AQ11"/>
    <mergeCell ref="BC13:BC14"/>
    <mergeCell ref="AI12:AI14"/>
    <mergeCell ref="AJ12:AJ14"/>
    <mergeCell ref="AZ13:AZ14"/>
    <mergeCell ref="BA13:BA14"/>
    <mergeCell ref="BB13:BB14"/>
    <mergeCell ref="AN12:AN14"/>
    <mergeCell ref="AO12:AO14"/>
    <mergeCell ref="AP12:AP14"/>
    <mergeCell ref="AY13:AY14"/>
    <mergeCell ref="AK12:AK14"/>
    <mergeCell ref="AO9:AO11"/>
    <mergeCell ref="AP9:AP11"/>
    <mergeCell ref="AI9:AI11"/>
    <mergeCell ref="AJ9:AJ11"/>
    <mergeCell ref="AK9:AK11"/>
    <mergeCell ref="AL9:AL11"/>
    <mergeCell ref="AM9:AM11"/>
    <mergeCell ref="AN9:AN11"/>
    <mergeCell ref="AE7:AE8"/>
    <mergeCell ref="AI7:AI8"/>
    <mergeCell ref="AJ7:AJ8"/>
    <mergeCell ref="AK7:AL7"/>
    <mergeCell ref="AM7:AQ7"/>
    <mergeCell ref="AF7:AF8"/>
    <mergeCell ref="AG7:AG8"/>
    <mergeCell ref="C6:C8"/>
    <mergeCell ref="D6:D8"/>
    <mergeCell ref="E6:E8"/>
    <mergeCell ref="F6:H6"/>
    <mergeCell ref="I6:I8"/>
    <mergeCell ref="J6:J8"/>
    <mergeCell ref="BB7:BE7"/>
    <mergeCell ref="AT7:BA7"/>
    <mergeCell ref="W7:W8"/>
    <mergeCell ref="V6:AQ6"/>
    <mergeCell ref="V7:V8"/>
    <mergeCell ref="AH7:AH8"/>
    <mergeCell ref="K6:K8"/>
    <mergeCell ref="F7:F8"/>
    <mergeCell ref="G7:G8"/>
    <mergeCell ref="H7:H8"/>
    <mergeCell ref="P7:U7"/>
    <mergeCell ref="L6:L8"/>
    <mergeCell ref="M6:M8"/>
    <mergeCell ref="N6:N8"/>
    <mergeCell ref="O6:O8"/>
    <mergeCell ref="P6:U6"/>
    <mergeCell ref="BF7:BH7"/>
    <mergeCell ref="BF5:BH6"/>
    <mergeCell ref="BF13:BF14"/>
    <mergeCell ref="BG13:BG14"/>
    <mergeCell ref="BH13:BH14"/>
    <mergeCell ref="D16:E16"/>
    <mergeCell ref="D17:E17"/>
    <mergeCell ref="D18:E18"/>
    <mergeCell ref="C5:O5"/>
    <mergeCell ref="P5:AQ5"/>
    <mergeCell ref="T9:T11"/>
    <mergeCell ref="S9:S11"/>
    <mergeCell ref="C9:C11"/>
    <mergeCell ref="D9:D11"/>
    <mergeCell ref="J9:J11"/>
    <mergeCell ref="K9:K11"/>
    <mergeCell ref="L9:L11"/>
    <mergeCell ref="M9:M11"/>
    <mergeCell ref="O9:O11"/>
    <mergeCell ref="P9:P11"/>
    <mergeCell ref="Q9:Q11"/>
    <mergeCell ref="AR5:AR8"/>
    <mergeCell ref="AS5:AS8"/>
    <mergeCell ref="AT5:BE6"/>
  </mergeCells>
  <conditionalFormatting sqref="AS9">
    <cfRule type="containsBlanks" dxfId="49" priority="179">
      <formula>LEN(TRIM(AS9))=0</formula>
    </cfRule>
    <cfRule type="containsText" dxfId="48" priority="180" operator="containsText" text="extrema">
      <formula>NOT(ISERROR(SEARCH("extrema",AS9)))</formula>
    </cfRule>
    <cfRule type="containsText" dxfId="47" priority="181" operator="containsText" text="alta">
      <formula>NOT(ISERROR(SEARCH("alta",AS9)))</formula>
    </cfRule>
    <cfRule type="containsText" dxfId="46" priority="182" operator="containsText" text="moderada">
      <formula>NOT(ISERROR(SEARCH("moderada",AS9)))</formula>
    </cfRule>
    <cfRule type="containsText" dxfId="45" priority="183" operator="containsText" text="baja">
      <formula>NOT(ISERROR(SEARCH("baja",AS9)))</formula>
    </cfRule>
  </conditionalFormatting>
  <conditionalFormatting sqref="U9">
    <cfRule type="containsBlanks" dxfId="44" priority="177">
      <formula>LEN(TRIM(U9))=0</formula>
    </cfRule>
    <cfRule type="containsText" dxfId="43" priority="178" operator="containsText" text="alto">
      <formula>NOT(ISERROR(SEARCH("alto",U9)))</formula>
    </cfRule>
  </conditionalFormatting>
  <conditionalFormatting sqref="AQ9 AQ12">
    <cfRule type="containsBlanks" dxfId="42" priority="169">
      <formula>LEN(TRIM(AQ9))=0</formula>
    </cfRule>
    <cfRule type="containsText" dxfId="41" priority="170" operator="containsText" text="alto">
      <formula>NOT(ISERROR(SEARCH("alto",AQ9)))</formula>
    </cfRule>
  </conditionalFormatting>
  <conditionalFormatting sqref="AR12:AS12 AR13:AR14">
    <cfRule type="containsBlanks" dxfId="40" priority="38">
      <formula>LEN(TRIM(AR12))=0</formula>
    </cfRule>
    <cfRule type="containsText" dxfId="39" priority="38" operator="containsText" text="extrema">
      <formula>NOT(ISERROR(SEARCH("extrema",AR12)))</formula>
    </cfRule>
    <cfRule type="containsText" dxfId="38" priority="38" operator="containsText" text="alta">
      <formula>NOT(ISERROR(SEARCH("alta",AR12)))</formula>
    </cfRule>
    <cfRule type="containsText" dxfId="37" priority="38" operator="containsText" text="moderada">
      <formula>NOT(ISERROR(SEARCH("moderada",AR12)))</formula>
    </cfRule>
    <cfRule type="containsText" dxfId="36" priority="38" operator="containsText" text="baja">
      <formula>NOT(ISERROR(SEARCH("baja",AR12)))</formula>
    </cfRule>
  </conditionalFormatting>
  <conditionalFormatting sqref="U12">
    <cfRule type="containsBlanks" dxfId="35" priority="36">
      <formula>LEN(TRIM(U12))=0</formula>
    </cfRule>
    <cfRule type="containsText" dxfId="34" priority="36" operator="containsText" text="alto">
      <formula>NOT(ISERROR(SEARCH("alto",U12)))</formula>
    </cfRule>
  </conditionalFormatting>
  <conditionalFormatting sqref="U12">
    <cfRule type="containsText" dxfId="33" priority="37" operator="containsText" text="Extremo">
      <formula>NOT(ISERROR(SEARCH("Extremo",U12)))</formula>
    </cfRule>
    <cfRule type="containsText" dxfId="32" priority="39" operator="containsText" text="Moderado">
      <formula>NOT(ISERROR(SEARCH("Moderado",U12)))</formula>
    </cfRule>
    <cfRule type="containsText" dxfId="31" priority="40" operator="containsText" text="Alto">
      <formula>NOT(ISERROR(SEARCH("Alto",U12)))</formula>
    </cfRule>
    <cfRule type="containsText" dxfId="30" priority="41" operator="containsText" text="Extremo">
      <formula>NOT(ISERROR(SEARCH("Extremo",U12)))</formula>
    </cfRule>
    <cfRule type="colorScale" priority="42">
      <colorScale>
        <cfvo type="min"/>
        <cfvo type="percentile" val="50"/>
        <cfvo type="max"/>
        <color rgb="FF5A8AC6"/>
        <color rgb="FFFFEB84"/>
        <color rgb="FFF8696B"/>
      </colorScale>
    </cfRule>
    <cfRule type="containsText" dxfId="29" priority="194" operator="containsText" text="Bajo">
      <formula>NOT(ISERROR(SEARCH("Bajo",U12)))</formula>
    </cfRule>
  </conditionalFormatting>
  <conditionalFormatting sqref="U9">
    <cfRule type="containsText" dxfId="28" priority="260" operator="containsText" text="Extremo">
      <formula>NOT(ISERROR(SEARCH("Extremo",U9)))</formula>
    </cfRule>
    <cfRule type="containsText" dxfId="27" priority="261" operator="containsText" text="Bajo">
      <formula>NOT(ISERROR(SEARCH("Bajo",U9)))</formula>
    </cfRule>
    <cfRule type="containsText" dxfId="26" priority="262" operator="containsText" text="Moderado">
      <formula>NOT(ISERROR(SEARCH("Moderado",U9)))</formula>
    </cfRule>
    <cfRule type="containsText" dxfId="25" priority="263" operator="containsText" text="Alto">
      <formula>NOT(ISERROR(SEARCH("Alto",U9)))</formula>
    </cfRule>
    <cfRule type="containsText" dxfId="24" priority="264" operator="containsText" text="Extremo">
      <formula>NOT(ISERROR(SEARCH("Extremo",U9)))</formula>
    </cfRule>
    <cfRule type="colorScale" priority="26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AQ12 AQ9">
    <cfRule type="containsText" dxfId="23" priority="266" operator="containsText" text="Extremo">
      <formula>NOT(ISERROR(SEARCH("Extremo",AQ9)))</formula>
    </cfRule>
    <cfRule type="containsText" dxfId="22" priority="267" operator="containsText" text="Bajo">
      <formula>NOT(ISERROR(SEARCH("Bajo",AQ9)))</formula>
    </cfRule>
    <cfRule type="containsText" dxfId="21" priority="268" operator="containsText" text="Moderado">
      <formula>NOT(ISERROR(SEARCH("Moderado",AQ9)))</formula>
    </cfRule>
    <cfRule type="containsText" dxfId="20" priority="269" operator="containsText" text="Alto">
      <formula>NOT(ISERROR(SEARCH("Alto",AQ9)))</formula>
    </cfRule>
    <cfRule type="containsText" dxfId="19" priority="270" operator="containsText" text="Extremo">
      <formula>NOT(ISERROR(SEARCH("Extremo",AQ9)))</formula>
    </cfRule>
    <cfRule type="colorScale" priority="27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5" scale="40" orientation="landscape" horizontalDpi="4294967294" verticalDpi="4294967294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5">
        <x14:dataValidation type="list" allowBlank="1" showInputMessage="1" showErrorMessage="1">
          <x14:formula1>
            <xm:f>Criterios!$E$3:$E$44</xm:f>
          </x14:formula1>
          <xm:sqref>R9 R12</xm:sqref>
        </x14:dataValidation>
        <x14:dataValidation type="list" allowBlank="1" showInputMessage="1" showErrorMessage="1">
          <x14:formula1>
            <xm:f>Criterios!$A$3:$A$12</xm:f>
          </x14:formula1>
          <xm:sqref>M9 M12</xm:sqref>
        </x14:dataValidation>
        <x14:dataValidation type="list" allowBlank="1" showInputMessage="1" showErrorMessage="1">
          <x14:formula1>
            <xm:f>Criterios!$N$3:$N$6</xm:f>
          </x14:formula1>
          <xm:sqref>AS9 AS12</xm:sqref>
        </x14:dataValidation>
        <x14:dataValidation type="list" allowBlank="1" showInputMessage="1" showErrorMessage="1">
          <x14:formula1>
            <xm:f>Criterios!$M$3:$M$5</xm:f>
          </x14:formula1>
          <xm:sqref>AL9 AL12</xm:sqref>
        </x14:dataValidation>
        <x14:dataValidation type="list" allowBlank="1" showInputMessage="1" showErrorMessage="1">
          <x14:formula1>
            <xm:f>Criterios!$F$3:$F$7</xm:f>
          </x14:formula1>
          <xm:sqref>P9 AM9 AM12:AM14 P12:P14</xm:sqref>
        </x14:dataValidation>
        <x14:dataValidation type="list" allowBlank="1" showInputMessage="1" showErrorMessage="1">
          <x14:formula1>
            <xm:f>Criterios!$H$3:$H$7</xm:f>
          </x14:formula1>
          <xm:sqref>S9 AO9 AO12:AO14 S12:S14</xm:sqref>
        </x14:dataValidation>
        <x14:dataValidation type="list" allowBlank="1" showInputMessage="1" showErrorMessage="1">
          <x14:formula1>
            <xm:f>Criterios!$G$3:$G$7</xm:f>
          </x14:formula1>
          <xm:sqref>Q9 AN9 Q12 AN12</xm:sqref>
        </x14:dataValidation>
        <x14:dataValidation type="list" allowBlank="1" showInputMessage="1" showErrorMessage="1">
          <x14:formula1>
            <xm:f>Criterios!$I$3:$I$7</xm:f>
          </x14:formula1>
          <xm:sqref>T9 AP9 T12 AP12</xm:sqref>
        </x14:dataValidation>
        <x14:dataValidation type="list" allowBlank="1" showInputMessage="1" showErrorMessage="1">
          <x14:formula1>
            <xm:f>'Solidez de los controles'!$C$5:$C$7</xm:f>
          </x14:formula1>
          <xm:sqref>AJ9 AJ12 AF9:AG14</xm:sqref>
        </x14:dataValidation>
        <x14:dataValidation type="list" allowBlank="1" showInputMessage="1" showErrorMessage="1">
          <x14:formula1>
            <xm:f>Criterios!$D$3:$D$10</xm:f>
          </x14:formula1>
          <xm:sqref>H9:H14</xm:sqref>
        </x14:dataValidation>
        <x14:dataValidation type="list" allowBlank="1" showInputMessage="1" showErrorMessage="1">
          <x14:formula1>
            <xm:f>Criterios!$C$3:$C$9</xm:f>
          </x14:formula1>
          <xm:sqref>G9:G14</xm:sqref>
        </x14:dataValidation>
        <x14:dataValidation type="list" allowBlank="1" showInputMessage="1" showErrorMessage="1">
          <x14:formula1>
            <xm:f>Criterios!$B$3:$B$9</xm:f>
          </x14:formula1>
          <xm:sqref>F9:F14</xm:sqref>
        </x14:dataValidation>
        <x14:dataValidation type="list" allowBlank="1" showInputMessage="1" showErrorMessage="1">
          <x14:formula1>
            <xm:f>Criterios!$K$3:$K$5</xm:f>
          </x14:formula1>
          <xm:sqref>W9:W14</xm:sqref>
        </x14:dataValidation>
        <x14:dataValidation type="list" allowBlank="1" showInputMessage="1" showErrorMessage="1">
          <x14:formula1>
            <xm:f>Criterios!$L$3:$L$5</xm:f>
          </x14:formula1>
          <xm:sqref>AK9:AK14</xm:sqref>
        </x14:dataValidation>
        <x14:dataValidation type="list" allowBlank="1" showInputMessage="1" showErrorMessage="1">
          <x14:formula1>
            <xm:f>'Solidez de los controles'!$H$11:$H$13</xm:f>
          </x14:formula1>
          <xm:sqref>AH9:AH14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D14" sqref="D14:H14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8" t="s">
        <v>43</v>
      </c>
      <c r="E3" s="428"/>
      <c r="F3" s="428"/>
      <c r="G3" s="428"/>
      <c r="H3" s="428"/>
    </row>
    <row r="6" spans="2:10" ht="50.1" customHeight="1" x14ac:dyDescent="0.25">
      <c r="C6" s="32" t="s">
        <v>90</v>
      </c>
      <c r="D6" s="113"/>
      <c r="E6" s="113"/>
      <c r="F6" s="112"/>
      <c r="G6" s="112"/>
      <c r="H6" s="112"/>
      <c r="J6" s="7" t="s">
        <v>35</v>
      </c>
    </row>
    <row r="7" spans="2:10" ht="50.1" customHeight="1" x14ac:dyDescent="0.25">
      <c r="C7" s="32" t="s">
        <v>91</v>
      </c>
      <c r="D7" s="114"/>
      <c r="E7" s="113"/>
      <c r="F7" s="113"/>
      <c r="G7" s="112" t="s">
        <v>93</v>
      </c>
      <c r="H7" s="112"/>
      <c r="J7" s="2" t="s">
        <v>2</v>
      </c>
    </row>
    <row r="8" spans="2:10" ht="50.1" customHeight="1" x14ac:dyDescent="0.25">
      <c r="B8" s="6" t="s">
        <v>42</v>
      </c>
      <c r="C8" s="32" t="s">
        <v>92</v>
      </c>
      <c r="D8" s="115"/>
      <c r="E8" s="114"/>
      <c r="F8" s="206"/>
      <c r="G8" s="112" t="s">
        <v>95</v>
      </c>
      <c r="H8" s="112"/>
      <c r="J8" s="3" t="s">
        <v>4</v>
      </c>
    </row>
    <row r="9" spans="2:10" ht="50.1" customHeight="1" x14ac:dyDescent="0.25">
      <c r="C9" s="32" t="s">
        <v>94</v>
      </c>
      <c r="D9" s="115"/>
      <c r="E9" s="115"/>
      <c r="F9" s="114"/>
      <c r="G9" s="113"/>
      <c r="H9" s="112"/>
      <c r="J9" s="4" t="s">
        <v>1</v>
      </c>
    </row>
    <row r="10" spans="2:10" ht="50.1" customHeight="1" x14ac:dyDescent="0.25">
      <c r="C10" s="32" t="s">
        <v>284</v>
      </c>
      <c r="D10" s="115"/>
      <c r="E10" s="115"/>
      <c r="F10" s="114"/>
      <c r="G10" s="113"/>
      <c r="H10" s="112"/>
    </row>
    <row r="11" spans="2:10" ht="30.7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5.75" customHeight="1" x14ac:dyDescent="0.25">
      <c r="D12" s="9" t="s">
        <v>96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9" t="s">
        <v>41</v>
      </c>
      <c r="E14" s="429"/>
      <c r="F14" s="429"/>
      <c r="G14" s="429"/>
      <c r="H14" s="429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J14"/>
  <sheetViews>
    <sheetView zoomScale="90" zoomScaleNormal="90" workbookViewId="0">
      <selection activeCell="F10" sqref="F10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3.7109375" style="1" customWidth="1"/>
    <col min="4" max="6" width="17.7109375" style="1" customWidth="1"/>
    <col min="7" max="7" width="16.7109375" style="1" customWidth="1"/>
    <col min="8" max="8" width="17.7109375" style="1" customWidth="1"/>
    <col min="9" max="9" width="4" style="1" customWidth="1"/>
    <col min="10" max="10" width="12" style="1" customWidth="1"/>
    <col min="11" max="16384" width="11.42578125" style="1"/>
  </cols>
  <sheetData>
    <row r="3" spans="2:10" ht="21" x14ac:dyDescent="0.35">
      <c r="D3" s="428" t="s">
        <v>44</v>
      </c>
      <c r="E3" s="428"/>
      <c r="F3" s="428"/>
      <c r="G3" s="428"/>
      <c r="H3" s="428"/>
    </row>
    <row r="6" spans="2:10" ht="50.1" customHeight="1" x14ac:dyDescent="0.25">
      <c r="C6" s="32" t="s">
        <v>90</v>
      </c>
      <c r="D6" s="113"/>
      <c r="E6" s="113"/>
      <c r="F6" s="112"/>
      <c r="G6" s="112"/>
      <c r="H6" s="112"/>
      <c r="J6" s="7" t="s">
        <v>35</v>
      </c>
    </row>
    <row r="7" spans="2:10" ht="50.1" customHeight="1" x14ac:dyDescent="0.25">
      <c r="C7" s="32" t="s">
        <v>91</v>
      </c>
      <c r="D7" s="114"/>
      <c r="E7" s="113"/>
      <c r="F7" s="113"/>
      <c r="G7" s="112"/>
      <c r="H7" s="112"/>
      <c r="J7" s="2" t="s">
        <v>2</v>
      </c>
    </row>
    <row r="8" spans="2:10" ht="50.1" customHeight="1" x14ac:dyDescent="0.25">
      <c r="B8" s="6" t="s">
        <v>42</v>
      </c>
      <c r="C8" s="32" t="s">
        <v>92</v>
      </c>
      <c r="D8" s="115"/>
      <c r="E8" s="114"/>
      <c r="F8" s="113"/>
      <c r="G8" s="112"/>
      <c r="H8" s="112"/>
      <c r="J8" s="3" t="s">
        <v>4</v>
      </c>
    </row>
    <row r="9" spans="2:10" ht="50.1" customHeight="1" x14ac:dyDescent="0.25">
      <c r="C9" s="32" t="s">
        <v>94</v>
      </c>
      <c r="D9" s="115"/>
      <c r="E9" s="213" t="s">
        <v>93</v>
      </c>
      <c r="F9" s="114"/>
      <c r="G9" s="113"/>
      <c r="H9" s="112"/>
      <c r="J9" s="4" t="s">
        <v>1</v>
      </c>
    </row>
    <row r="10" spans="2:10" ht="50.1" customHeight="1" x14ac:dyDescent="0.25">
      <c r="C10" s="32" t="s">
        <v>284</v>
      </c>
      <c r="D10" s="115"/>
      <c r="E10" s="115"/>
      <c r="F10" s="214" t="s">
        <v>95</v>
      </c>
      <c r="G10" s="113"/>
      <c r="H10" s="112"/>
    </row>
    <row r="11" spans="2:10" ht="34.5" customHeight="1" x14ac:dyDescent="0.25">
      <c r="D11" s="5">
        <v>1</v>
      </c>
      <c r="E11" s="5">
        <v>2</v>
      </c>
      <c r="F11" s="5">
        <v>3</v>
      </c>
      <c r="G11" s="5">
        <v>4</v>
      </c>
      <c r="H11" s="5">
        <v>5</v>
      </c>
    </row>
    <row r="12" spans="2:10" ht="17.25" customHeight="1" x14ac:dyDescent="0.25">
      <c r="D12" s="9" t="s">
        <v>283</v>
      </c>
      <c r="E12" s="5" t="s">
        <v>30</v>
      </c>
      <c r="F12" s="5" t="s">
        <v>4</v>
      </c>
      <c r="G12" s="5" t="s">
        <v>29</v>
      </c>
      <c r="H12" s="5" t="s">
        <v>28</v>
      </c>
    </row>
    <row r="13" spans="2:10" x14ac:dyDescent="0.25">
      <c r="D13" s="5"/>
      <c r="E13" s="5"/>
      <c r="F13" s="5"/>
      <c r="G13" s="5"/>
      <c r="H13" s="5"/>
    </row>
    <row r="14" spans="2:10" x14ac:dyDescent="0.25">
      <c r="D14" s="429" t="s">
        <v>41</v>
      </c>
      <c r="E14" s="429"/>
      <c r="F14" s="429"/>
      <c r="G14" s="429"/>
      <c r="H14" s="429"/>
    </row>
  </sheetData>
  <mergeCells count="2">
    <mergeCell ref="D3:H3"/>
    <mergeCell ref="D14:H14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8"/>
  <sheetViews>
    <sheetView zoomScale="80" zoomScaleNormal="80" workbookViewId="0"/>
  </sheetViews>
  <sheetFormatPr baseColWidth="10" defaultColWidth="47.28515625" defaultRowHeight="15" x14ac:dyDescent="0.25"/>
  <cols>
    <col min="1" max="1" width="3.7109375" style="8" customWidth="1"/>
    <col min="2" max="2" width="4.7109375" style="8" customWidth="1"/>
    <col min="3" max="3" width="26" style="8" customWidth="1"/>
    <col min="4" max="4" width="29.140625" style="8" customWidth="1"/>
    <col min="5" max="5" width="43.140625" style="8" customWidth="1"/>
    <col min="6" max="6" width="44.85546875" style="8" customWidth="1"/>
    <col min="7" max="7" width="45.7109375" style="8" customWidth="1"/>
    <col min="8" max="8" width="9.42578125" style="8" customWidth="1"/>
    <col min="9" max="9" width="25.85546875" style="8" customWidth="1"/>
    <col min="10" max="13" width="34.28515625" style="8" customWidth="1"/>
    <col min="14" max="16384" width="47.28515625" style="8"/>
  </cols>
  <sheetData>
    <row r="2" spans="2:13" ht="15.75" thickBot="1" x14ac:dyDescent="0.3"/>
    <row r="3" spans="2:13" ht="45" customHeight="1" thickBot="1" x14ac:dyDescent="0.3">
      <c r="C3" s="432" t="s">
        <v>224</v>
      </c>
      <c r="D3" s="433"/>
      <c r="E3" s="433"/>
      <c r="F3" s="433"/>
      <c r="G3" s="434"/>
    </row>
    <row r="4" spans="2:13" s="60" customFormat="1" ht="33.75" customHeight="1" thickBot="1" x14ac:dyDescent="0.3">
      <c r="C4" s="71" t="s">
        <v>199</v>
      </c>
      <c r="D4" s="72" t="s">
        <v>221</v>
      </c>
      <c r="E4" s="448" t="s">
        <v>222</v>
      </c>
      <c r="F4" s="448"/>
      <c r="G4" s="73" t="s">
        <v>223</v>
      </c>
    </row>
    <row r="5" spans="2:13" ht="46.5" customHeight="1" x14ac:dyDescent="0.25">
      <c r="C5" s="68">
        <v>5</v>
      </c>
      <c r="D5" s="69" t="s">
        <v>25</v>
      </c>
      <c r="E5" s="449" t="s">
        <v>227</v>
      </c>
      <c r="F5" s="449"/>
      <c r="G5" s="70" t="s">
        <v>232</v>
      </c>
    </row>
    <row r="6" spans="2:13" ht="45" customHeight="1" x14ac:dyDescent="0.25">
      <c r="C6" s="63">
        <v>4</v>
      </c>
      <c r="D6" s="61" t="s">
        <v>24</v>
      </c>
      <c r="E6" s="450" t="s">
        <v>226</v>
      </c>
      <c r="F6" s="450"/>
      <c r="G6" s="64" t="s">
        <v>231</v>
      </c>
    </row>
    <row r="7" spans="2:13" ht="33.75" customHeight="1" x14ac:dyDescent="0.25">
      <c r="C7" s="63">
        <v>3</v>
      </c>
      <c r="D7" s="61" t="s">
        <v>26</v>
      </c>
      <c r="E7" s="450" t="s">
        <v>228</v>
      </c>
      <c r="F7" s="450"/>
      <c r="G7" s="64" t="s">
        <v>234</v>
      </c>
    </row>
    <row r="8" spans="2:13" ht="45" customHeight="1" x14ac:dyDescent="0.25">
      <c r="C8" s="63">
        <v>2</v>
      </c>
      <c r="D8" s="61" t="s">
        <v>27</v>
      </c>
      <c r="E8" s="450" t="s">
        <v>229</v>
      </c>
      <c r="F8" s="450"/>
      <c r="G8" s="64" t="s">
        <v>233</v>
      </c>
    </row>
    <row r="9" spans="2:13" ht="45.75" customHeight="1" thickBot="1" x14ac:dyDescent="0.3">
      <c r="C9" s="65">
        <v>1</v>
      </c>
      <c r="D9" s="66" t="s">
        <v>225</v>
      </c>
      <c r="E9" s="451" t="s">
        <v>230</v>
      </c>
      <c r="F9" s="451"/>
      <c r="G9" s="67" t="s">
        <v>235</v>
      </c>
    </row>
    <row r="10" spans="2:13" ht="15.75" thickBot="1" x14ac:dyDescent="0.3">
      <c r="C10" s="62"/>
      <c r="D10" s="62"/>
      <c r="E10" s="62"/>
    </row>
    <row r="11" spans="2:13" ht="52.5" customHeight="1" thickBot="1" x14ac:dyDescent="0.3">
      <c r="B11" s="452"/>
      <c r="C11" s="437" t="s">
        <v>212</v>
      </c>
      <c r="D11" s="438"/>
      <c r="E11" s="438"/>
      <c r="F11" s="438"/>
      <c r="G11" s="439"/>
      <c r="I11" s="437" t="s">
        <v>241</v>
      </c>
      <c r="J11" s="438"/>
      <c r="K11" s="438"/>
      <c r="L11" s="438"/>
      <c r="M11" s="439"/>
    </row>
    <row r="12" spans="2:13" ht="15.75" customHeight="1" x14ac:dyDescent="0.25">
      <c r="B12" s="452"/>
      <c r="C12" s="440" t="s">
        <v>199</v>
      </c>
      <c r="D12" s="442" t="s">
        <v>202</v>
      </c>
      <c r="E12" s="442"/>
      <c r="F12" s="442" t="s">
        <v>203</v>
      </c>
      <c r="G12" s="444"/>
      <c r="I12" s="440" t="s">
        <v>199</v>
      </c>
      <c r="J12" s="442" t="s">
        <v>202</v>
      </c>
      <c r="K12" s="442"/>
      <c r="L12" s="442" t="s">
        <v>203</v>
      </c>
      <c r="M12" s="444"/>
    </row>
    <row r="13" spans="2:13" ht="38.25" customHeight="1" thickBot="1" x14ac:dyDescent="0.3">
      <c r="B13" s="78"/>
      <c r="C13" s="441"/>
      <c r="D13" s="443"/>
      <c r="E13" s="443"/>
      <c r="F13" s="443"/>
      <c r="G13" s="445"/>
      <c r="I13" s="441"/>
      <c r="J13" s="443"/>
      <c r="K13" s="443"/>
      <c r="L13" s="443"/>
      <c r="M13" s="445"/>
    </row>
    <row r="14" spans="2:13" ht="116.25" customHeight="1" x14ac:dyDescent="0.25">
      <c r="B14" s="78"/>
      <c r="C14" s="81" t="s">
        <v>236</v>
      </c>
      <c r="D14" s="446" t="s">
        <v>204</v>
      </c>
      <c r="E14" s="446"/>
      <c r="F14" s="446" t="s">
        <v>200</v>
      </c>
      <c r="G14" s="447"/>
      <c r="I14" s="81" t="s">
        <v>236</v>
      </c>
      <c r="J14" s="446" t="s">
        <v>242</v>
      </c>
      <c r="K14" s="446"/>
      <c r="L14" s="446" t="s">
        <v>243</v>
      </c>
      <c r="M14" s="447"/>
    </row>
    <row r="15" spans="2:13" ht="116.25" customHeight="1" x14ac:dyDescent="0.25">
      <c r="B15" s="78"/>
      <c r="C15" s="79" t="s">
        <v>237</v>
      </c>
      <c r="D15" s="435" t="s">
        <v>205</v>
      </c>
      <c r="E15" s="435"/>
      <c r="F15" s="435" t="s">
        <v>206</v>
      </c>
      <c r="G15" s="436"/>
      <c r="I15" s="79" t="s">
        <v>237</v>
      </c>
      <c r="J15" s="435" t="s">
        <v>244</v>
      </c>
      <c r="K15" s="435"/>
      <c r="L15" s="435" t="s">
        <v>245</v>
      </c>
      <c r="M15" s="436"/>
    </row>
    <row r="16" spans="2:13" ht="140.25" customHeight="1" x14ac:dyDescent="0.25">
      <c r="C16" s="79" t="s">
        <v>238</v>
      </c>
      <c r="D16" s="435" t="s">
        <v>207</v>
      </c>
      <c r="E16" s="435"/>
      <c r="F16" s="435" t="s">
        <v>201</v>
      </c>
      <c r="G16" s="436"/>
      <c r="I16" s="79" t="s">
        <v>238</v>
      </c>
      <c r="J16" s="435" t="s">
        <v>246</v>
      </c>
      <c r="K16" s="435"/>
      <c r="L16" s="435" t="s">
        <v>247</v>
      </c>
      <c r="M16" s="436"/>
    </row>
    <row r="17" spans="3:13" ht="124.5" customHeight="1" x14ac:dyDescent="0.25">
      <c r="C17" s="79" t="s">
        <v>239</v>
      </c>
      <c r="D17" s="435" t="s">
        <v>209</v>
      </c>
      <c r="E17" s="435"/>
      <c r="F17" s="435" t="s">
        <v>208</v>
      </c>
      <c r="G17" s="436"/>
      <c r="I17" s="79" t="s">
        <v>239</v>
      </c>
      <c r="J17" s="435" t="s">
        <v>248</v>
      </c>
      <c r="K17" s="435"/>
      <c r="L17" s="435" t="s">
        <v>249</v>
      </c>
      <c r="M17" s="436"/>
    </row>
    <row r="18" spans="3:13" ht="139.5" customHeight="1" thickBot="1" x14ac:dyDescent="0.3">
      <c r="C18" s="80" t="s">
        <v>240</v>
      </c>
      <c r="D18" s="430" t="s">
        <v>211</v>
      </c>
      <c r="E18" s="430"/>
      <c r="F18" s="430" t="s">
        <v>210</v>
      </c>
      <c r="G18" s="431"/>
      <c r="I18" s="80" t="s">
        <v>240</v>
      </c>
      <c r="J18" s="430" t="s">
        <v>250</v>
      </c>
      <c r="K18" s="430"/>
      <c r="L18" s="430" t="s">
        <v>251</v>
      </c>
      <c r="M18" s="431"/>
    </row>
  </sheetData>
  <mergeCells count="36">
    <mergeCell ref="B11:B12"/>
    <mergeCell ref="C12:C13"/>
    <mergeCell ref="D12:E13"/>
    <mergeCell ref="F12:G13"/>
    <mergeCell ref="C11:G11"/>
    <mergeCell ref="D18:E18"/>
    <mergeCell ref="E4:F4"/>
    <mergeCell ref="E5:F5"/>
    <mergeCell ref="E6:F6"/>
    <mergeCell ref="E7:F7"/>
    <mergeCell ref="E8:F8"/>
    <mergeCell ref="E9:F9"/>
    <mergeCell ref="F17:G17"/>
    <mergeCell ref="F16:G16"/>
    <mergeCell ref="F15:G15"/>
    <mergeCell ref="F14:G14"/>
    <mergeCell ref="D14:E14"/>
    <mergeCell ref="D15:E15"/>
    <mergeCell ref="D16:E16"/>
    <mergeCell ref="D17:E17"/>
    <mergeCell ref="J18:K18"/>
    <mergeCell ref="L18:M18"/>
    <mergeCell ref="C3:G3"/>
    <mergeCell ref="J15:K15"/>
    <mergeCell ref="L15:M15"/>
    <mergeCell ref="J16:K16"/>
    <mergeCell ref="L16:M16"/>
    <mergeCell ref="J17:K17"/>
    <mergeCell ref="L17:M17"/>
    <mergeCell ref="I11:M11"/>
    <mergeCell ref="I12:I13"/>
    <mergeCell ref="J12:K13"/>
    <mergeCell ref="L12:M13"/>
    <mergeCell ref="J14:K14"/>
    <mergeCell ref="L14:M14"/>
    <mergeCell ref="F18:G18"/>
  </mergeCells>
  <pageMargins left="0.7" right="0.7" top="0.75" bottom="0.75" header="0.3" footer="0.3"/>
  <pageSetup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45"/>
  <sheetViews>
    <sheetView topLeftCell="B22" zoomScale="80" zoomScaleNormal="80" workbookViewId="0">
      <selection activeCell="G35" sqref="G35"/>
    </sheetView>
  </sheetViews>
  <sheetFormatPr baseColWidth="10" defaultColWidth="47.28515625" defaultRowHeight="15" x14ac:dyDescent="0.25"/>
  <cols>
    <col min="1" max="1" width="3.7109375" style="8" customWidth="1"/>
    <col min="2" max="2" width="6.85546875" style="8" customWidth="1"/>
    <col min="3" max="6" width="38.7109375" style="8" customWidth="1"/>
    <col min="7" max="7" width="39" style="8" customWidth="1"/>
    <col min="8" max="8" width="80.5703125" style="8" customWidth="1"/>
    <col min="9" max="9" width="77.140625" style="8" customWidth="1"/>
    <col min="10" max="10" width="9.42578125" style="8" customWidth="1"/>
    <col min="11" max="11" width="20.7109375" style="59" customWidth="1"/>
    <col min="12" max="13" width="83.85546875" style="8" customWidth="1"/>
    <col min="14" max="16384" width="47.28515625" style="8"/>
  </cols>
  <sheetData>
    <row r="2" spans="3:9" ht="30" customHeight="1" thickBot="1" x14ac:dyDescent="0.3">
      <c r="C2" s="466" t="s">
        <v>316</v>
      </c>
      <c r="D2" s="466"/>
      <c r="E2" s="466"/>
      <c r="F2" s="467"/>
    </row>
    <row r="3" spans="3:9" ht="30" customHeight="1" thickBot="1" x14ac:dyDescent="0.3">
      <c r="C3" s="461" t="s">
        <v>253</v>
      </c>
      <c r="D3" s="462"/>
      <c r="E3" s="463"/>
      <c r="F3" s="90"/>
      <c r="G3" s="461" t="s">
        <v>260</v>
      </c>
      <c r="H3" s="463"/>
      <c r="I3" s="90"/>
    </row>
    <row r="4" spans="3:9" ht="36" customHeight="1" thickBot="1" x14ac:dyDescent="0.3">
      <c r="C4" s="85" t="s">
        <v>252</v>
      </c>
      <c r="D4" s="453" t="s">
        <v>254</v>
      </c>
      <c r="E4" s="454"/>
      <c r="G4" s="85" t="s">
        <v>252</v>
      </c>
      <c r="H4" s="89" t="s">
        <v>261</v>
      </c>
    </row>
    <row r="5" spans="3:9" ht="33.75" customHeight="1" x14ac:dyDescent="0.25">
      <c r="C5" s="86" t="s">
        <v>255</v>
      </c>
      <c r="D5" s="455" t="s">
        <v>257</v>
      </c>
      <c r="E5" s="456"/>
      <c r="G5" s="86" t="s">
        <v>255</v>
      </c>
      <c r="H5" s="82" t="s">
        <v>262</v>
      </c>
    </row>
    <row r="6" spans="3:9" ht="33.75" customHeight="1" x14ac:dyDescent="0.25">
      <c r="C6" s="87" t="s">
        <v>4</v>
      </c>
      <c r="D6" s="457" t="s">
        <v>258</v>
      </c>
      <c r="E6" s="458"/>
      <c r="G6" s="87" t="s">
        <v>4</v>
      </c>
      <c r="H6" s="83" t="s">
        <v>263</v>
      </c>
    </row>
    <row r="7" spans="3:9" ht="33.75" customHeight="1" thickBot="1" x14ac:dyDescent="0.3">
      <c r="C7" s="88" t="s">
        <v>256</v>
      </c>
      <c r="D7" s="459" t="s">
        <v>259</v>
      </c>
      <c r="E7" s="460"/>
      <c r="G7" s="88" t="s">
        <v>256</v>
      </c>
      <c r="H7" s="84" t="s">
        <v>264</v>
      </c>
    </row>
    <row r="8" spans="3:9" ht="47.25" customHeight="1" x14ac:dyDescent="0.25"/>
    <row r="9" spans="3:9" ht="36" customHeight="1" thickBot="1" x14ac:dyDescent="0.3">
      <c r="C9" s="464" t="s">
        <v>318</v>
      </c>
      <c r="D9" s="464"/>
      <c r="E9" s="464"/>
      <c r="F9" s="465"/>
    </row>
    <row r="10" spans="3:9" ht="105.75" thickBot="1" x14ac:dyDescent="0.3">
      <c r="C10" s="121" t="s">
        <v>285</v>
      </c>
      <c r="D10" s="121" t="s">
        <v>286</v>
      </c>
      <c r="E10" s="120" t="s">
        <v>308</v>
      </c>
      <c r="F10" s="121" t="s">
        <v>309</v>
      </c>
    </row>
    <row r="11" spans="3:9" ht="27.75" customHeight="1" thickBot="1" x14ac:dyDescent="0.3">
      <c r="C11" s="122" t="s">
        <v>287</v>
      </c>
      <c r="D11" s="123" t="s">
        <v>290</v>
      </c>
      <c r="E11" s="123" t="s">
        <v>291</v>
      </c>
      <c r="F11" s="124" t="s">
        <v>7</v>
      </c>
      <c r="H11" s="8">
        <v>100</v>
      </c>
    </row>
    <row r="12" spans="3:9" ht="27.75" customHeight="1" thickBot="1" x14ac:dyDescent="0.3">
      <c r="C12" s="122" t="s">
        <v>288</v>
      </c>
      <c r="D12" s="123" t="s">
        <v>292</v>
      </c>
      <c r="E12" s="123" t="s">
        <v>293</v>
      </c>
      <c r="F12" s="124" t="s">
        <v>8</v>
      </c>
      <c r="H12" s="8">
        <v>50</v>
      </c>
    </row>
    <row r="13" spans="3:9" ht="27.75" customHeight="1" thickBot="1" x14ac:dyDescent="0.3">
      <c r="C13" s="125" t="s">
        <v>289</v>
      </c>
      <c r="D13" s="123" t="s">
        <v>294</v>
      </c>
      <c r="E13" s="123" t="s">
        <v>295</v>
      </c>
      <c r="F13" s="124" t="s">
        <v>8</v>
      </c>
      <c r="H13" s="8">
        <v>0</v>
      </c>
    </row>
    <row r="14" spans="3:9" ht="27.75" customHeight="1" thickBot="1" x14ac:dyDescent="0.3">
      <c r="C14" s="122" t="s">
        <v>296</v>
      </c>
      <c r="D14" s="123" t="s">
        <v>298</v>
      </c>
      <c r="E14" s="123" t="s">
        <v>299</v>
      </c>
      <c r="F14" s="124" t="s">
        <v>8</v>
      </c>
    </row>
    <row r="15" spans="3:9" ht="27.75" customHeight="1" thickBot="1" x14ac:dyDescent="0.3">
      <c r="C15" s="122" t="s">
        <v>288</v>
      </c>
      <c r="D15" s="123" t="s">
        <v>292</v>
      </c>
      <c r="E15" s="123" t="s">
        <v>300</v>
      </c>
      <c r="F15" s="124" t="s">
        <v>8</v>
      </c>
    </row>
    <row r="16" spans="3:9" ht="27.75" customHeight="1" thickBot="1" x14ac:dyDescent="0.3">
      <c r="C16" s="125" t="s">
        <v>297</v>
      </c>
      <c r="D16" s="123" t="s">
        <v>294</v>
      </c>
      <c r="E16" s="123" t="s">
        <v>301</v>
      </c>
      <c r="F16" s="124" t="s">
        <v>8</v>
      </c>
    </row>
    <row r="17" spans="3:6" ht="27.75" customHeight="1" thickBot="1" x14ac:dyDescent="0.3">
      <c r="C17" s="122" t="s">
        <v>302</v>
      </c>
      <c r="D17" s="123" t="s">
        <v>298</v>
      </c>
      <c r="E17" s="123" t="s">
        <v>305</v>
      </c>
      <c r="F17" s="124" t="s">
        <v>8</v>
      </c>
    </row>
    <row r="18" spans="3:6" ht="27.75" customHeight="1" thickBot="1" x14ac:dyDescent="0.3">
      <c r="C18" s="122" t="s">
        <v>303</v>
      </c>
      <c r="D18" s="123" t="s">
        <v>292</v>
      </c>
      <c r="E18" s="123" t="s">
        <v>306</v>
      </c>
      <c r="F18" s="124" t="s">
        <v>8</v>
      </c>
    </row>
    <row r="19" spans="3:6" ht="27.75" customHeight="1" thickBot="1" x14ac:dyDescent="0.3">
      <c r="C19" s="125" t="s">
        <v>304</v>
      </c>
      <c r="D19" s="123" t="s">
        <v>294</v>
      </c>
      <c r="E19" s="123" t="s">
        <v>307</v>
      </c>
      <c r="F19" s="124" t="s">
        <v>8</v>
      </c>
    </row>
    <row r="23" spans="3:6" ht="34.5" customHeight="1" thickBot="1" x14ac:dyDescent="0.3">
      <c r="C23" s="464" t="s">
        <v>317</v>
      </c>
      <c r="D23" s="464"/>
      <c r="E23" s="464"/>
      <c r="F23" s="465"/>
    </row>
    <row r="24" spans="3:6" ht="32.25" customHeight="1" thickBot="1" x14ac:dyDescent="0.3">
      <c r="C24" s="461" t="s">
        <v>265</v>
      </c>
      <c r="D24" s="462"/>
      <c r="E24" s="463"/>
      <c r="F24" s="90"/>
    </row>
    <row r="25" spans="3:6" ht="38.25" customHeight="1" thickBot="1" x14ac:dyDescent="0.3">
      <c r="C25" s="85" t="s">
        <v>252</v>
      </c>
      <c r="D25" s="453" t="s">
        <v>269</v>
      </c>
      <c r="E25" s="454"/>
    </row>
    <row r="26" spans="3:6" ht="38.25" customHeight="1" x14ac:dyDescent="0.25">
      <c r="C26" s="86" t="s">
        <v>255</v>
      </c>
      <c r="D26" s="455" t="s">
        <v>266</v>
      </c>
      <c r="E26" s="456"/>
    </row>
    <row r="27" spans="3:6" ht="38.25" customHeight="1" x14ac:dyDescent="0.25">
      <c r="C27" s="87" t="s">
        <v>4</v>
      </c>
      <c r="D27" s="457" t="s">
        <v>267</v>
      </c>
      <c r="E27" s="458"/>
    </row>
    <row r="28" spans="3:6" ht="38.25" customHeight="1" thickBot="1" x14ac:dyDescent="0.3">
      <c r="C28" s="88" t="s">
        <v>319</v>
      </c>
      <c r="D28" s="459" t="s">
        <v>268</v>
      </c>
      <c r="E28" s="460"/>
    </row>
    <row r="32" spans="3:6" ht="26.25" x14ac:dyDescent="0.4">
      <c r="C32" s="91" t="s">
        <v>275</v>
      </c>
    </row>
    <row r="33" spans="3:11" ht="15.75" thickBot="1" x14ac:dyDescent="0.3"/>
    <row r="34" spans="3:11" s="92" customFormat="1" ht="28.5" customHeight="1" thickBot="1" x14ac:dyDescent="0.25">
      <c r="C34" s="94" t="s">
        <v>270</v>
      </c>
      <c r="D34" s="95" t="s">
        <v>271</v>
      </c>
      <c r="E34" s="95" t="s">
        <v>272</v>
      </c>
      <c r="F34" s="95" t="s">
        <v>273</v>
      </c>
      <c r="G34" s="96" t="s">
        <v>274</v>
      </c>
      <c r="K34" s="93"/>
    </row>
    <row r="35" spans="3:11" s="101" customFormat="1" ht="28.5" customHeight="1" x14ac:dyDescent="0.25">
      <c r="C35" s="97" t="s">
        <v>255</v>
      </c>
      <c r="D35" s="76" t="s">
        <v>116</v>
      </c>
      <c r="E35" s="76" t="s">
        <v>116</v>
      </c>
      <c r="F35" s="76">
        <v>2</v>
      </c>
      <c r="G35" s="70">
        <v>2</v>
      </c>
      <c r="K35" s="98"/>
    </row>
    <row r="36" spans="3:11" s="101" customFormat="1" ht="28.5" customHeight="1" x14ac:dyDescent="0.25">
      <c r="C36" s="99" t="s">
        <v>255</v>
      </c>
      <c r="D36" s="77" t="s">
        <v>116</v>
      </c>
      <c r="E36" s="77" t="s">
        <v>117</v>
      </c>
      <c r="F36" s="77">
        <v>2</v>
      </c>
      <c r="G36" s="64">
        <v>1</v>
      </c>
      <c r="K36" s="98"/>
    </row>
    <row r="37" spans="3:11" s="101" customFormat="1" ht="28.5" customHeight="1" x14ac:dyDescent="0.25">
      <c r="C37" s="99" t="s">
        <v>255</v>
      </c>
      <c r="D37" s="77" t="s">
        <v>116</v>
      </c>
      <c r="E37" s="77" t="s">
        <v>118</v>
      </c>
      <c r="F37" s="77">
        <v>2</v>
      </c>
      <c r="G37" s="64">
        <v>0</v>
      </c>
      <c r="K37" s="98"/>
    </row>
    <row r="38" spans="3:11" s="101" customFormat="1" ht="28.5" customHeight="1" x14ac:dyDescent="0.25">
      <c r="C38" s="99" t="s">
        <v>255</v>
      </c>
      <c r="D38" s="77" t="s">
        <v>118</v>
      </c>
      <c r="E38" s="77" t="s">
        <v>116</v>
      </c>
      <c r="F38" s="77">
        <v>0</v>
      </c>
      <c r="G38" s="64">
        <v>2</v>
      </c>
      <c r="K38" s="98"/>
    </row>
    <row r="39" spans="3:11" s="101" customFormat="1" ht="28.5" customHeight="1" x14ac:dyDescent="0.25">
      <c r="C39" s="99" t="s">
        <v>4</v>
      </c>
      <c r="D39" s="77" t="s">
        <v>116</v>
      </c>
      <c r="E39" s="77" t="s">
        <v>116</v>
      </c>
      <c r="F39" s="77">
        <v>1</v>
      </c>
      <c r="G39" s="64">
        <v>1</v>
      </c>
      <c r="K39" s="98"/>
    </row>
    <row r="40" spans="3:11" s="101" customFormat="1" ht="28.5" customHeight="1" x14ac:dyDescent="0.25">
      <c r="C40" s="99" t="s">
        <v>4</v>
      </c>
      <c r="D40" s="77" t="s">
        <v>116</v>
      </c>
      <c r="E40" s="77" t="s">
        <v>117</v>
      </c>
      <c r="F40" s="77">
        <v>1</v>
      </c>
      <c r="G40" s="64">
        <v>0</v>
      </c>
      <c r="K40" s="98"/>
    </row>
    <row r="41" spans="3:11" s="101" customFormat="1" ht="28.5" customHeight="1" x14ac:dyDescent="0.25">
      <c r="C41" s="99" t="s">
        <v>4</v>
      </c>
      <c r="D41" s="77" t="s">
        <v>116</v>
      </c>
      <c r="E41" s="77" t="s">
        <v>118</v>
      </c>
      <c r="F41" s="77">
        <v>1</v>
      </c>
      <c r="G41" s="64">
        <v>0</v>
      </c>
      <c r="K41" s="98"/>
    </row>
    <row r="42" spans="3:11" s="101" customFormat="1" ht="28.5" customHeight="1" thickBot="1" x14ac:dyDescent="0.3">
      <c r="C42" s="100" t="s">
        <v>4</v>
      </c>
      <c r="D42" s="75" t="s">
        <v>118</v>
      </c>
      <c r="E42" s="75" t="s">
        <v>116</v>
      </c>
      <c r="F42" s="75">
        <v>0</v>
      </c>
      <c r="G42" s="67">
        <v>1</v>
      </c>
      <c r="K42" s="98"/>
    </row>
    <row r="45" spans="3:11" ht="90" x14ac:dyDescent="0.25">
      <c r="C45" s="102" t="s">
        <v>276</v>
      </c>
      <c r="E45" s="102" t="s">
        <v>277</v>
      </c>
    </row>
  </sheetData>
  <mergeCells count="14">
    <mergeCell ref="C9:F9"/>
    <mergeCell ref="G3:H3"/>
    <mergeCell ref="C2:F2"/>
    <mergeCell ref="C23:F23"/>
    <mergeCell ref="D4:E4"/>
    <mergeCell ref="D5:E5"/>
    <mergeCell ref="D6:E6"/>
    <mergeCell ref="D7:E7"/>
    <mergeCell ref="C3:E3"/>
    <mergeCell ref="D25:E25"/>
    <mergeCell ref="D26:E26"/>
    <mergeCell ref="D27:E27"/>
    <mergeCell ref="D28:E28"/>
    <mergeCell ref="C24:E24"/>
  </mergeCells>
  <pageMargins left="0.7" right="0.7" top="0.75" bottom="0.75" header="0.3" footer="0.3"/>
  <pageSetup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AAI15"/>
  <sheetViews>
    <sheetView tabSelected="1" topLeftCell="BK8" zoomScale="80" zoomScaleNormal="80" workbookViewId="0">
      <selection activeCell="BZ12" sqref="BZ12"/>
    </sheetView>
  </sheetViews>
  <sheetFormatPr baseColWidth="10" defaultRowHeight="15" x14ac:dyDescent="0.25"/>
  <cols>
    <col min="1" max="1" width="1.7109375" customWidth="1"/>
    <col min="2" max="2" width="2.28515625" customWidth="1"/>
    <col min="3" max="3" width="17.85546875" style="10" customWidth="1"/>
    <col min="4" max="4" width="23.28515625" style="11" customWidth="1"/>
    <col min="5" max="5" width="26.5703125" style="12" customWidth="1"/>
    <col min="6" max="6" width="13.7109375" style="12" hidden="1" customWidth="1"/>
    <col min="7" max="7" width="13.140625" style="12" hidden="1" customWidth="1"/>
    <col min="8" max="8" width="14.7109375" style="12" hidden="1" customWidth="1"/>
    <col min="9" max="9" width="12.140625" style="12" hidden="1" customWidth="1"/>
    <col min="10" max="10" width="6.140625" style="13" hidden="1" customWidth="1"/>
    <col min="11" max="11" width="26.28515625" style="13" customWidth="1"/>
    <col min="12" max="12" width="19" style="14" customWidth="1"/>
    <col min="13" max="13" width="12" style="14" hidden="1" customWidth="1"/>
    <col min="14" max="14" width="14.5703125" style="14" hidden="1" customWidth="1"/>
    <col min="15" max="15" width="22.85546875" style="15" customWidth="1"/>
    <col min="16" max="16" width="18.42578125" style="13" customWidth="1"/>
    <col min="17" max="17" width="15.28515625" style="13" hidden="1" customWidth="1"/>
    <col min="18" max="36" width="7.5703125" style="13" hidden="1" customWidth="1"/>
    <col min="37" max="37" width="7.42578125" style="13" hidden="1" customWidth="1"/>
    <col min="38" max="38" width="16.140625" style="13" customWidth="1"/>
    <col min="39" max="39" width="15.7109375" style="13" customWidth="1"/>
    <col min="40" max="40" width="17.140625" style="13" customWidth="1"/>
    <col min="41" max="41" width="19.42578125" style="17" customWidth="1"/>
    <col min="42" max="42" width="11.140625" style="16" customWidth="1"/>
    <col min="43" max="49" width="15.140625" style="25" hidden="1" customWidth="1"/>
    <col min="50" max="50" width="10.140625" style="25" hidden="1" customWidth="1"/>
    <col min="51" max="51" width="13.42578125" style="25" hidden="1" customWidth="1"/>
    <col min="52" max="52" width="12.42578125" style="25" hidden="1" customWidth="1"/>
    <col min="53" max="53" width="11.5703125" style="25" hidden="1" customWidth="1"/>
    <col min="54" max="54" width="12.140625" style="25" hidden="1" customWidth="1"/>
    <col min="55" max="55" width="11.28515625" style="25" hidden="1" customWidth="1"/>
    <col min="56" max="56" width="15.28515625" style="13" hidden="1" customWidth="1"/>
    <col min="57" max="57" width="16.85546875" style="13" hidden="1" customWidth="1"/>
    <col min="58" max="58" width="13.28515625" style="18" customWidth="1"/>
    <col min="59" max="59" width="16.7109375" style="13" hidden="1" customWidth="1"/>
    <col min="60" max="60" width="13.140625" style="18" customWidth="1"/>
    <col min="61" max="61" width="14" style="13" hidden="1" customWidth="1"/>
    <col min="62" max="62" width="13.7109375" style="13" customWidth="1"/>
    <col min="63" max="63" width="15.85546875" style="18" customWidth="1"/>
    <col min="64" max="64" width="12.140625" style="18" customWidth="1"/>
    <col min="65" max="65" width="13.42578125" style="19" customWidth="1"/>
    <col min="66" max="66" width="13.28515625" style="19" customWidth="1"/>
    <col min="67" max="67" width="24.42578125" style="14" customWidth="1"/>
    <col min="68" max="68" width="20.7109375" style="14" customWidth="1"/>
    <col min="69" max="69" width="14.42578125" style="14" customWidth="1"/>
    <col min="70" max="70" width="14.42578125" style="14" hidden="1" customWidth="1"/>
    <col min="71" max="71" width="19" style="14" hidden="1" customWidth="1"/>
    <col min="72" max="72" width="22.5703125" style="14" customWidth="1"/>
    <col min="73" max="73" width="19.140625" style="14" hidden="1" customWidth="1"/>
    <col min="74" max="74" width="20.5703125" style="17" hidden="1" customWidth="1"/>
    <col min="75" max="75" width="28.42578125" style="14" hidden="1" customWidth="1"/>
    <col min="76" max="76" width="17.28515625" style="14" hidden="1" customWidth="1"/>
    <col min="77" max="77" width="38.7109375" customWidth="1"/>
    <col min="78" max="78" width="20.7109375" customWidth="1"/>
    <col min="79" max="79" width="23.5703125" customWidth="1"/>
  </cols>
  <sheetData>
    <row r="1" spans="1:711" ht="12" customHeight="1" x14ac:dyDescent="0.25">
      <c r="BW1" s="516"/>
      <c r="BX1" s="516"/>
    </row>
    <row r="2" spans="1:711" ht="32.25" customHeight="1" x14ac:dyDescent="0.25">
      <c r="O2" s="20" t="s">
        <v>407</v>
      </c>
      <c r="BW2" s="517"/>
      <c r="BX2" s="517"/>
    </row>
    <row r="3" spans="1:711" ht="12" customHeight="1" x14ac:dyDescent="0.25">
      <c r="L3" s="18"/>
      <c r="M3" s="18"/>
      <c r="N3" s="18"/>
      <c r="BW3" s="517"/>
      <c r="BX3" s="517"/>
    </row>
    <row r="4" spans="1:711" ht="14.25" customHeight="1" thickBot="1" x14ac:dyDescent="0.3">
      <c r="BW4" s="518"/>
      <c r="BX4" s="518"/>
    </row>
    <row r="5" spans="1:711" ht="20.25" customHeight="1" thickBot="1" x14ac:dyDescent="0.3">
      <c r="C5" s="519" t="s">
        <v>78</v>
      </c>
      <c r="D5" s="520"/>
      <c r="E5" s="520"/>
      <c r="F5" s="520"/>
      <c r="G5" s="520"/>
      <c r="H5" s="520"/>
      <c r="I5" s="520"/>
      <c r="J5" s="520"/>
      <c r="K5" s="520"/>
      <c r="L5" s="520"/>
      <c r="M5" s="520"/>
      <c r="N5" s="520"/>
      <c r="O5" s="521"/>
      <c r="P5" s="522" t="s">
        <v>79</v>
      </c>
      <c r="Q5" s="523"/>
      <c r="R5" s="523"/>
      <c r="S5" s="523"/>
      <c r="T5" s="523"/>
      <c r="U5" s="523"/>
      <c r="V5" s="523"/>
      <c r="W5" s="523"/>
      <c r="X5" s="523"/>
      <c r="Y5" s="523"/>
      <c r="Z5" s="523"/>
      <c r="AA5" s="523"/>
      <c r="AB5" s="523"/>
      <c r="AC5" s="523"/>
      <c r="AD5" s="523"/>
      <c r="AE5" s="523"/>
      <c r="AF5" s="523"/>
      <c r="AG5" s="523"/>
      <c r="AH5" s="523"/>
      <c r="AI5" s="523"/>
      <c r="AJ5" s="523"/>
      <c r="AK5" s="523"/>
      <c r="AL5" s="523"/>
      <c r="AM5" s="523"/>
      <c r="AN5" s="523"/>
      <c r="AO5" s="523"/>
      <c r="AP5" s="523"/>
      <c r="AQ5" s="523"/>
      <c r="AR5" s="523"/>
      <c r="AS5" s="523"/>
      <c r="AT5" s="523"/>
      <c r="AU5" s="523"/>
      <c r="AV5" s="523"/>
      <c r="AW5" s="523"/>
      <c r="AX5" s="523"/>
      <c r="AY5" s="523"/>
      <c r="AZ5" s="523"/>
      <c r="BA5" s="523"/>
      <c r="BB5" s="523"/>
      <c r="BC5" s="523"/>
      <c r="BD5" s="523"/>
      <c r="BE5" s="523"/>
      <c r="BF5" s="523"/>
      <c r="BG5" s="523"/>
      <c r="BH5" s="523"/>
      <c r="BI5" s="523"/>
      <c r="BJ5" s="524"/>
      <c r="BK5" s="545" t="s">
        <v>110</v>
      </c>
      <c r="BL5" s="525" t="s">
        <v>80</v>
      </c>
      <c r="BM5" s="528" t="s">
        <v>280</v>
      </c>
      <c r="BN5" s="529"/>
      <c r="BO5" s="529"/>
      <c r="BP5" s="529"/>
      <c r="BQ5" s="529"/>
      <c r="BR5" s="529"/>
      <c r="BS5" s="529"/>
      <c r="BT5" s="529"/>
      <c r="BU5" s="529"/>
      <c r="BV5" s="529"/>
      <c r="BW5" s="529"/>
      <c r="BX5" s="530"/>
      <c r="BY5" s="249" t="s">
        <v>408</v>
      </c>
      <c r="BZ5" s="250"/>
      <c r="CA5" s="251"/>
    </row>
    <row r="6" spans="1:711" ht="19.5" customHeight="1" thickBot="1" x14ac:dyDescent="0.3">
      <c r="C6" s="534" t="s">
        <v>46</v>
      </c>
      <c r="D6" s="537" t="s">
        <v>47</v>
      </c>
      <c r="E6" s="477" t="s">
        <v>112</v>
      </c>
      <c r="F6" s="486" t="s">
        <v>154</v>
      </c>
      <c r="G6" s="486"/>
      <c r="H6" s="486"/>
      <c r="I6" s="502" t="s">
        <v>121</v>
      </c>
      <c r="J6" s="487" t="s">
        <v>3</v>
      </c>
      <c r="K6" s="487" t="s">
        <v>48</v>
      </c>
      <c r="L6" s="487" t="s">
        <v>81</v>
      </c>
      <c r="M6" s="499" t="s">
        <v>82</v>
      </c>
      <c r="N6" s="542" t="s">
        <v>122</v>
      </c>
      <c r="O6" s="490" t="s">
        <v>11</v>
      </c>
      <c r="P6" s="493" t="s">
        <v>49</v>
      </c>
      <c r="Q6" s="494"/>
      <c r="R6" s="494"/>
      <c r="S6" s="494"/>
      <c r="T6" s="494"/>
      <c r="U6" s="494"/>
      <c r="V6" s="494"/>
      <c r="W6" s="494"/>
      <c r="X6" s="494"/>
      <c r="Y6" s="494"/>
      <c r="Z6" s="494"/>
      <c r="AA6" s="494"/>
      <c r="AB6" s="494"/>
      <c r="AC6" s="494"/>
      <c r="AD6" s="494"/>
      <c r="AE6" s="494"/>
      <c r="AF6" s="494"/>
      <c r="AG6" s="494"/>
      <c r="AH6" s="494"/>
      <c r="AI6" s="494"/>
      <c r="AJ6" s="494"/>
      <c r="AK6" s="494"/>
      <c r="AL6" s="494"/>
      <c r="AM6" s="494"/>
      <c r="AN6" s="495"/>
      <c r="AO6" s="538" t="s">
        <v>155</v>
      </c>
      <c r="AP6" s="539"/>
      <c r="AQ6" s="539"/>
      <c r="AR6" s="539"/>
      <c r="AS6" s="539"/>
      <c r="AT6" s="539"/>
      <c r="AU6" s="539"/>
      <c r="AV6" s="539"/>
      <c r="AW6" s="539"/>
      <c r="AX6" s="539"/>
      <c r="AY6" s="539"/>
      <c r="AZ6" s="539"/>
      <c r="BA6" s="539"/>
      <c r="BB6" s="539"/>
      <c r="BC6" s="539"/>
      <c r="BD6" s="539"/>
      <c r="BE6" s="539"/>
      <c r="BF6" s="539"/>
      <c r="BG6" s="539"/>
      <c r="BH6" s="539"/>
      <c r="BI6" s="539"/>
      <c r="BJ6" s="540"/>
      <c r="BK6" s="546"/>
      <c r="BL6" s="526"/>
      <c r="BM6" s="531"/>
      <c r="BN6" s="532"/>
      <c r="BO6" s="532"/>
      <c r="BP6" s="532"/>
      <c r="BQ6" s="532"/>
      <c r="BR6" s="532"/>
      <c r="BS6" s="532"/>
      <c r="BT6" s="532"/>
      <c r="BU6" s="532"/>
      <c r="BV6" s="532"/>
      <c r="BW6" s="532"/>
      <c r="BX6" s="533"/>
      <c r="BY6" s="468"/>
      <c r="BZ6" s="469"/>
      <c r="CA6" s="470"/>
    </row>
    <row r="7" spans="1:711" ht="120.75" customHeight="1" thickBot="1" x14ac:dyDescent="0.3">
      <c r="C7" s="535"/>
      <c r="D7" s="500"/>
      <c r="E7" s="478"/>
      <c r="F7" s="500" t="s">
        <v>145</v>
      </c>
      <c r="G7" s="500" t="s">
        <v>146</v>
      </c>
      <c r="H7" s="500" t="s">
        <v>144</v>
      </c>
      <c r="I7" s="503"/>
      <c r="J7" s="488"/>
      <c r="K7" s="488"/>
      <c r="L7" s="488"/>
      <c r="M7" s="488"/>
      <c r="N7" s="543"/>
      <c r="O7" s="491"/>
      <c r="P7" s="535" t="s">
        <v>50</v>
      </c>
      <c r="Q7" s="500"/>
      <c r="R7" s="500"/>
      <c r="S7" s="500"/>
      <c r="T7" s="500"/>
      <c r="U7" s="500"/>
      <c r="V7" s="500"/>
      <c r="W7" s="500"/>
      <c r="X7" s="500"/>
      <c r="Y7" s="500"/>
      <c r="Z7" s="500"/>
      <c r="AA7" s="500"/>
      <c r="AB7" s="500"/>
      <c r="AC7" s="500"/>
      <c r="AD7" s="500"/>
      <c r="AE7" s="500"/>
      <c r="AF7" s="500"/>
      <c r="AG7" s="500"/>
      <c r="AH7" s="500"/>
      <c r="AI7" s="500"/>
      <c r="AJ7" s="500"/>
      <c r="AK7" s="500"/>
      <c r="AL7" s="500"/>
      <c r="AM7" s="500"/>
      <c r="AN7" s="491"/>
      <c r="AO7" s="505" t="s">
        <v>51</v>
      </c>
      <c r="AP7" s="511" t="s">
        <v>52</v>
      </c>
      <c r="AQ7" s="55" t="s">
        <v>213</v>
      </c>
      <c r="AR7" s="55" t="s">
        <v>214</v>
      </c>
      <c r="AS7" s="55" t="s">
        <v>215</v>
      </c>
      <c r="AT7" s="55" t="s">
        <v>216</v>
      </c>
      <c r="AU7" s="55" t="s">
        <v>217</v>
      </c>
      <c r="AV7" s="55" t="s">
        <v>219</v>
      </c>
      <c r="AW7" s="55" t="s">
        <v>218</v>
      </c>
      <c r="AX7" s="482" t="s">
        <v>310</v>
      </c>
      <c r="AY7" s="484" t="s">
        <v>311</v>
      </c>
      <c r="AZ7" s="484" t="s">
        <v>312</v>
      </c>
      <c r="BA7" s="484" t="s">
        <v>314</v>
      </c>
      <c r="BB7" s="482" t="s">
        <v>315</v>
      </c>
      <c r="BC7" s="482" t="s">
        <v>313</v>
      </c>
      <c r="BD7" s="559" t="s">
        <v>113</v>
      </c>
      <c r="BE7" s="560"/>
      <c r="BF7" s="505" t="s">
        <v>53</v>
      </c>
      <c r="BG7" s="506"/>
      <c r="BH7" s="506"/>
      <c r="BI7" s="506"/>
      <c r="BJ7" s="507"/>
      <c r="BK7" s="546"/>
      <c r="BL7" s="526"/>
      <c r="BM7" s="541" t="s">
        <v>54</v>
      </c>
      <c r="BN7" s="480"/>
      <c r="BO7" s="480"/>
      <c r="BP7" s="480"/>
      <c r="BQ7" s="480"/>
      <c r="BR7" s="480"/>
      <c r="BS7" s="480"/>
      <c r="BT7" s="481"/>
      <c r="BU7" s="480" t="s">
        <v>281</v>
      </c>
      <c r="BV7" s="480"/>
      <c r="BW7" s="480"/>
      <c r="BX7" s="481"/>
      <c r="BY7" s="471"/>
      <c r="BZ7" s="472"/>
      <c r="CA7" s="473"/>
    </row>
    <row r="8" spans="1:711" ht="66.75" customHeight="1" thickBot="1" x14ac:dyDescent="0.3">
      <c r="C8" s="536"/>
      <c r="D8" s="501"/>
      <c r="E8" s="479"/>
      <c r="F8" s="501"/>
      <c r="G8" s="501"/>
      <c r="H8" s="501"/>
      <c r="I8" s="504"/>
      <c r="J8" s="489"/>
      <c r="K8" s="489"/>
      <c r="L8" s="489"/>
      <c r="M8" s="489"/>
      <c r="N8" s="544"/>
      <c r="O8" s="492"/>
      <c r="P8" s="51" t="s">
        <v>12</v>
      </c>
      <c r="Q8" s="52" t="s">
        <v>83</v>
      </c>
      <c r="R8" s="48" t="s">
        <v>55</v>
      </c>
      <c r="S8" s="48" t="s">
        <v>56</v>
      </c>
      <c r="T8" s="48" t="s">
        <v>57</v>
      </c>
      <c r="U8" s="48" t="s">
        <v>58</v>
      </c>
      <c r="V8" s="48" t="s">
        <v>59</v>
      </c>
      <c r="W8" s="48" t="s">
        <v>60</v>
      </c>
      <c r="X8" s="48" t="s">
        <v>61</v>
      </c>
      <c r="Y8" s="48" t="s">
        <v>62</v>
      </c>
      <c r="Z8" s="48" t="s">
        <v>63</v>
      </c>
      <c r="AA8" s="48" t="s">
        <v>64</v>
      </c>
      <c r="AB8" s="48" t="s">
        <v>65</v>
      </c>
      <c r="AC8" s="48" t="s">
        <v>66</v>
      </c>
      <c r="AD8" s="48" t="s">
        <v>67</v>
      </c>
      <c r="AE8" s="48" t="s">
        <v>68</v>
      </c>
      <c r="AF8" s="48" t="s">
        <v>69</v>
      </c>
      <c r="AG8" s="48" t="s">
        <v>70</v>
      </c>
      <c r="AH8" s="48" t="s">
        <v>71</v>
      </c>
      <c r="AI8" s="48" t="s">
        <v>72</v>
      </c>
      <c r="AJ8" s="48" t="s">
        <v>282</v>
      </c>
      <c r="AK8" s="49" t="s">
        <v>73</v>
      </c>
      <c r="AL8" s="26" t="s">
        <v>13</v>
      </c>
      <c r="AM8" s="52" t="s">
        <v>84</v>
      </c>
      <c r="AN8" s="74" t="s">
        <v>74</v>
      </c>
      <c r="AO8" s="536"/>
      <c r="AP8" s="512"/>
      <c r="AQ8" s="56" t="s">
        <v>128</v>
      </c>
      <c r="AR8" s="56" t="s">
        <v>127</v>
      </c>
      <c r="AS8" s="56" t="s">
        <v>126</v>
      </c>
      <c r="AT8" s="56" t="s">
        <v>220</v>
      </c>
      <c r="AU8" s="56" t="s">
        <v>129</v>
      </c>
      <c r="AV8" s="56" t="s">
        <v>130</v>
      </c>
      <c r="AW8" s="56" t="s">
        <v>131</v>
      </c>
      <c r="AX8" s="483"/>
      <c r="AY8" s="483"/>
      <c r="AZ8" s="483"/>
      <c r="BA8" s="483"/>
      <c r="BB8" s="483"/>
      <c r="BC8" s="483"/>
      <c r="BD8" s="53" t="s">
        <v>12</v>
      </c>
      <c r="BE8" s="116" t="s">
        <v>13</v>
      </c>
      <c r="BF8" s="51" t="s">
        <v>12</v>
      </c>
      <c r="BG8" s="52" t="s">
        <v>85</v>
      </c>
      <c r="BH8" s="52" t="s">
        <v>13</v>
      </c>
      <c r="BI8" s="52" t="s">
        <v>86</v>
      </c>
      <c r="BJ8" s="74" t="s">
        <v>74</v>
      </c>
      <c r="BK8" s="547"/>
      <c r="BL8" s="527"/>
      <c r="BM8" s="244" t="s">
        <v>106</v>
      </c>
      <c r="BN8" s="245" t="s">
        <v>107</v>
      </c>
      <c r="BO8" s="236" t="s">
        <v>132</v>
      </c>
      <c r="BP8" s="246" t="s">
        <v>278</v>
      </c>
      <c r="BQ8" s="246" t="s">
        <v>108</v>
      </c>
      <c r="BR8" s="246" t="s">
        <v>109</v>
      </c>
      <c r="BS8" s="246" t="s">
        <v>133</v>
      </c>
      <c r="BT8" s="247" t="s">
        <v>77</v>
      </c>
      <c r="BU8" s="105" t="s">
        <v>76</v>
      </c>
      <c r="BV8" s="103" t="s">
        <v>75</v>
      </c>
      <c r="BW8" s="103" t="s">
        <v>279</v>
      </c>
      <c r="BX8" s="104" t="s">
        <v>77</v>
      </c>
      <c r="BY8" s="241" t="s">
        <v>412</v>
      </c>
      <c r="BZ8" s="241" t="s">
        <v>409</v>
      </c>
      <c r="CA8" s="241" t="s">
        <v>410</v>
      </c>
    </row>
    <row r="9" spans="1:711" s="23" customFormat="1" ht="97.5" customHeight="1" thickBot="1" x14ac:dyDescent="0.3">
      <c r="A9"/>
      <c r="B9"/>
      <c r="C9" s="513" t="s">
        <v>343</v>
      </c>
      <c r="D9" s="413" t="s">
        <v>342</v>
      </c>
      <c r="E9" s="180" t="s">
        <v>384</v>
      </c>
      <c r="F9" s="181"/>
      <c r="G9" s="33" t="s">
        <v>139</v>
      </c>
      <c r="H9" s="33" t="s">
        <v>151</v>
      </c>
      <c r="I9" s="33"/>
      <c r="J9" s="284" t="s">
        <v>93</v>
      </c>
      <c r="K9" s="286" t="s">
        <v>385</v>
      </c>
      <c r="L9" s="496" t="s">
        <v>387</v>
      </c>
      <c r="M9" s="292" t="s">
        <v>111</v>
      </c>
      <c r="N9" s="36"/>
      <c r="O9" s="556" t="s">
        <v>388</v>
      </c>
      <c r="P9" s="361" t="s">
        <v>87</v>
      </c>
      <c r="Q9" s="298">
        <v>3</v>
      </c>
      <c r="R9" s="278">
        <v>1</v>
      </c>
      <c r="S9" s="278">
        <v>1</v>
      </c>
      <c r="T9" s="278">
        <v>1</v>
      </c>
      <c r="U9" s="278">
        <v>1</v>
      </c>
      <c r="V9" s="278">
        <v>1</v>
      </c>
      <c r="W9" s="278">
        <v>1</v>
      </c>
      <c r="X9" s="278">
        <v>1</v>
      </c>
      <c r="Y9" s="278">
        <v>0</v>
      </c>
      <c r="Z9" s="278">
        <v>0</v>
      </c>
      <c r="AA9" s="278">
        <v>1</v>
      </c>
      <c r="AB9" s="278">
        <v>1</v>
      </c>
      <c r="AC9" s="278">
        <v>1</v>
      </c>
      <c r="AD9" s="278">
        <v>1</v>
      </c>
      <c r="AE9" s="278">
        <v>0</v>
      </c>
      <c r="AF9" s="278">
        <v>1</v>
      </c>
      <c r="AG9" s="278">
        <v>0</v>
      </c>
      <c r="AH9" s="278">
        <v>1</v>
      </c>
      <c r="AI9" s="278">
        <v>1</v>
      </c>
      <c r="AJ9" s="278">
        <v>0</v>
      </c>
      <c r="AK9" s="278">
        <f>SUM(R9:AJ9)</f>
        <v>14</v>
      </c>
      <c r="AL9" s="508" t="str">
        <f>IF($AK9&lt;6,"3. Moderado",IF($AK9&lt;12,"4. Mayor",IF($AK9&gt;11,"5. Catastrófico")))</f>
        <v>5. Catastrófico</v>
      </c>
      <c r="AM9" s="418">
        <v>5</v>
      </c>
      <c r="AN9" s="372" t="str">
        <f>IF(Q9+AM9=0," ",IF(OR(AND(Q9=1,AM9=1),AND(Q9=1,AM9=2),AND(Q9=2,AM9=2),AND(Q9=2,AM9=1),AND(Q9=3,AM9=1)),"Bajo",IF(OR(AND(Q9=1,AM9=3),AND(Q9=2,AM9=3),AND(Q9=3,AM9=2),AND(Q9=4,AM9=1)),"Moderado",IF(OR(AND(Q9=1,AM9=4),AND(Q9=2,AM9=4),AND(Q9=3,AM9=3),AND(Q9=4,AM9=2),AND(Q9=4,AM9=3),AND(Q9=5,AM9=1),AND(Q9=5,AM9=2)),"Alto",IF(OR(AND(Q9=2,AM9=5),AND(Q9=3,AM9=5),AND(Q9=3,AM9=4),AND(Q9=4,AM9=4),AND(Q9=4,AM9=5),AND(Q9=5,AM9=3),AND(Q9=5,AM9=4),AND(Q9=1,AM9=5),AND(Q9=5,AM9=5)),"Extremo","")))))</f>
        <v>Extremo</v>
      </c>
      <c r="AO9" s="178" t="s">
        <v>390</v>
      </c>
      <c r="AP9" s="215" t="s">
        <v>6</v>
      </c>
      <c r="AQ9" s="36">
        <v>15</v>
      </c>
      <c r="AR9" s="36">
        <v>15</v>
      </c>
      <c r="AS9" s="36">
        <v>15</v>
      </c>
      <c r="AT9" s="36">
        <v>15</v>
      </c>
      <c r="AU9" s="36">
        <v>15</v>
      </c>
      <c r="AV9" s="36">
        <v>15</v>
      </c>
      <c r="AW9" s="36">
        <v>10</v>
      </c>
      <c r="AX9" s="175">
        <f t="shared" ref="AX9:AX10" si="0">SUM(AQ9:AW9)</f>
        <v>100</v>
      </c>
      <c r="AY9" s="175" t="s">
        <v>255</v>
      </c>
      <c r="AZ9" s="175" t="s">
        <v>255</v>
      </c>
      <c r="BA9" s="175">
        <v>100</v>
      </c>
      <c r="BB9" s="388">
        <f>AVERAGE(BA9:BA11)</f>
        <v>100</v>
      </c>
      <c r="BC9" s="378" t="s">
        <v>4</v>
      </c>
      <c r="BD9" s="352" t="s">
        <v>116</v>
      </c>
      <c r="BE9" s="552" t="s">
        <v>116</v>
      </c>
      <c r="BF9" s="361" t="s">
        <v>87</v>
      </c>
      <c r="BG9" s="298">
        <v>3</v>
      </c>
      <c r="BH9" s="298" t="s">
        <v>103</v>
      </c>
      <c r="BI9" s="298">
        <v>3</v>
      </c>
      <c r="BJ9" s="374" t="str">
        <f>IF(BG9+BI9=0," ",IF(OR(AND(BG9=1,BI9=1),AND(BG9=1,BI9=2),AND(BG9=2,BI9=2),AND(BG9=2,BI9=1),AND(BG9=3,BI9=1)),"Bajo",IF(OR(AND(BG9=1,BI9=3),AND(BG9=2,BI9=3),AND(BG9=3,BI9=2),AND(BG9=4,BI9=1)),"Moderado",IF(OR(AND(BG9=1,BI9=4),AND(BG9=2,BI9=4),AND(BG9=3,BI9=3),AND(BG9=4,BI9=2),AND(BG9=4,BI9=3),AND(BG9=5,BI9=1),AND(BG9=5,BI9=2)),"Alto",IF(OR(AND(BG9=2,BI9=5),AND(BG9=1,BI9=5),AND(BG9=3,BI9=5),AND(BG9=3,BI9=4),AND(BG9=4,BI9=4),AND(BG9=4,BI9=5),AND(BG9=5,BI9=3),AND(BG9=5,BI9=4),AND(BG9=5,BI9=5)),"Extremo","")))))</f>
        <v>Alto</v>
      </c>
      <c r="BK9" s="549" t="s">
        <v>392</v>
      </c>
      <c r="BL9" s="369" t="s">
        <v>119</v>
      </c>
      <c r="BM9" s="106">
        <v>43739</v>
      </c>
      <c r="BN9" s="41">
        <v>44134</v>
      </c>
      <c r="BO9" s="128" t="s">
        <v>393</v>
      </c>
      <c r="BP9" s="42" t="s">
        <v>394</v>
      </c>
      <c r="BQ9" s="44">
        <v>1</v>
      </c>
      <c r="BR9" s="42" t="s">
        <v>395</v>
      </c>
      <c r="BS9" s="42" t="s">
        <v>396</v>
      </c>
      <c r="BT9" s="107" t="s">
        <v>395</v>
      </c>
      <c r="BU9" s="106">
        <v>43830</v>
      </c>
      <c r="BV9" s="43" t="s">
        <v>397</v>
      </c>
      <c r="BW9" s="44" t="s">
        <v>394</v>
      </c>
      <c r="BX9" s="237" t="s">
        <v>398</v>
      </c>
      <c r="BY9" s="242" t="s">
        <v>414</v>
      </c>
      <c r="BZ9" s="243">
        <v>44196</v>
      </c>
      <c r="CA9" s="129" t="s">
        <v>359</v>
      </c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</row>
    <row r="10" spans="1:711" s="23" customFormat="1" ht="78.75" customHeight="1" x14ac:dyDescent="0.25">
      <c r="A10"/>
      <c r="B10"/>
      <c r="C10" s="514"/>
      <c r="D10" s="414"/>
      <c r="E10" s="204" t="s">
        <v>386</v>
      </c>
      <c r="F10" s="29"/>
      <c r="G10" s="50" t="s">
        <v>139</v>
      </c>
      <c r="H10" s="50" t="s">
        <v>151</v>
      </c>
      <c r="I10" s="29"/>
      <c r="J10" s="285"/>
      <c r="K10" s="287"/>
      <c r="L10" s="497"/>
      <c r="M10" s="293"/>
      <c r="O10" s="557"/>
      <c r="P10" s="362"/>
      <c r="Q10" s="299"/>
      <c r="R10" s="279"/>
      <c r="S10" s="279"/>
      <c r="T10" s="279"/>
      <c r="U10" s="279"/>
      <c r="V10" s="279"/>
      <c r="W10" s="279"/>
      <c r="X10" s="279"/>
      <c r="Y10" s="279"/>
      <c r="Z10" s="279"/>
      <c r="AA10" s="279"/>
      <c r="AB10" s="279"/>
      <c r="AC10" s="279"/>
      <c r="AD10" s="279"/>
      <c r="AE10" s="279"/>
      <c r="AF10" s="279"/>
      <c r="AG10" s="279"/>
      <c r="AH10" s="279"/>
      <c r="AI10" s="279"/>
      <c r="AJ10" s="279"/>
      <c r="AK10" s="279"/>
      <c r="AL10" s="509"/>
      <c r="AM10" s="419"/>
      <c r="AN10" s="373"/>
      <c r="AO10" s="179" t="s">
        <v>389</v>
      </c>
      <c r="AP10" s="21" t="s">
        <v>6</v>
      </c>
      <c r="AQ10" s="30">
        <v>15</v>
      </c>
      <c r="AR10" s="30">
        <v>15</v>
      </c>
      <c r="AS10" s="30">
        <v>15</v>
      </c>
      <c r="AT10" s="30">
        <v>15</v>
      </c>
      <c r="AU10" s="30">
        <v>15</v>
      </c>
      <c r="AV10" s="30">
        <v>15</v>
      </c>
      <c r="AW10" s="30">
        <v>10</v>
      </c>
      <c r="AX10" s="27">
        <f t="shared" si="0"/>
        <v>100</v>
      </c>
      <c r="AY10" s="27" t="s">
        <v>255</v>
      </c>
      <c r="AZ10" s="27" t="s">
        <v>255</v>
      </c>
      <c r="BA10" s="27">
        <v>100</v>
      </c>
      <c r="BB10" s="389"/>
      <c r="BC10" s="379"/>
      <c r="BD10" s="353"/>
      <c r="BE10" s="553"/>
      <c r="BF10" s="362"/>
      <c r="BG10" s="299"/>
      <c r="BH10" s="299"/>
      <c r="BI10" s="299"/>
      <c r="BJ10" s="375"/>
      <c r="BK10" s="550"/>
      <c r="BL10" s="370"/>
      <c r="BM10" s="561">
        <v>43739</v>
      </c>
      <c r="BN10" s="562">
        <v>44195</v>
      </c>
      <c r="BO10" s="563" t="s">
        <v>358</v>
      </c>
      <c r="BP10" s="565" t="s">
        <v>359</v>
      </c>
      <c r="BQ10" s="262">
        <v>1</v>
      </c>
      <c r="BR10" s="396" t="s">
        <v>360</v>
      </c>
      <c r="BS10" s="396" t="s">
        <v>361</v>
      </c>
      <c r="BT10" s="381" t="s">
        <v>362</v>
      </c>
      <c r="BU10" s="383">
        <v>44012</v>
      </c>
      <c r="BV10" s="566" t="s">
        <v>363</v>
      </c>
      <c r="BW10" s="565" t="s">
        <v>359</v>
      </c>
      <c r="BX10" s="398" t="s">
        <v>364</v>
      </c>
      <c r="BY10" s="474" t="s">
        <v>416</v>
      </c>
      <c r="BZ10" s="475">
        <v>44196</v>
      </c>
      <c r="CA10" s="476" t="s">
        <v>359</v>
      </c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</row>
    <row r="11" spans="1:711" s="23" customFormat="1" ht="74.25" customHeight="1" thickBot="1" x14ac:dyDescent="0.3">
      <c r="A11"/>
      <c r="B11"/>
      <c r="C11" s="515"/>
      <c r="D11" s="415"/>
      <c r="E11" s="119"/>
      <c r="F11" s="37"/>
      <c r="G11" s="172"/>
      <c r="H11" s="172"/>
      <c r="I11" s="37"/>
      <c r="J11" s="412"/>
      <c r="K11" s="568"/>
      <c r="L11" s="498"/>
      <c r="M11" s="548"/>
      <c r="N11" s="54"/>
      <c r="O11" s="558"/>
      <c r="P11" s="363"/>
      <c r="Q11" s="364"/>
      <c r="R11" s="368"/>
      <c r="S11" s="368"/>
      <c r="T11" s="368"/>
      <c r="U11" s="368"/>
      <c r="V11" s="368"/>
      <c r="W11" s="368"/>
      <c r="X11" s="368"/>
      <c r="Y11" s="368"/>
      <c r="Z11" s="368"/>
      <c r="AA11" s="368"/>
      <c r="AB11" s="368"/>
      <c r="AC11" s="368"/>
      <c r="AD11" s="368"/>
      <c r="AE11" s="368"/>
      <c r="AF11" s="368"/>
      <c r="AG11" s="368"/>
      <c r="AH11" s="368"/>
      <c r="AI11" s="368"/>
      <c r="AJ11" s="368"/>
      <c r="AK11" s="368"/>
      <c r="AL11" s="510"/>
      <c r="AM11" s="420"/>
      <c r="AN11" s="421"/>
      <c r="AO11" s="182"/>
      <c r="AP11" s="38"/>
      <c r="AQ11" s="39"/>
      <c r="AR11" s="39"/>
      <c r="AS11" s="39"/>
      <c r="AT11" s="39"/>
      <c r="AU11" s="39"/>
      <c r="AV11" s="39"/>
      <c r="AW11" s="39"/>
      <c r="AX11" s="184"/>
      <c r="AY11" s="184"/>
      <c r="AZ11" s="184"/>
      <c r="BA11" s="184"/>
      <c r="BB11" s="485"/>
      <c r="BC11" s="380"/>
      <c r="BD11" s="555"/>
      <c r="BE11" s="554"/>
      <c r="BF11" s="363"/>
      <c r="BG11" s="364"/>
      <c r="BH11" s="364"/>
      <c r="BI11" s="364"/>
      <c r="BJ11" s="425"/>
      <c r="BK11" s="551"/>
      <c r="BL11" s="371"/>
      <c r="BM11" s="384"/>
      <c r="BN11" s="405"/>
      <c r="BO11" s="564"/>
      <c r="BP11" s="397"/>
      <c r="BQ11" s="420"/>
      <c r="BR11" s="397"/>
      <c r="BS11" s="397"/>
      <c r="BT11" s="382"/>
      <c r="BU11" s="384"/>
      <c r="BV11" s="567"/>
      <c r="BW11" s="397"/>
      <c r="BX11" s="399"/>
      <c r="BY11" s="474"/>
      <c r="BZ11" s="475"/>
      <c r="CA11" s="476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</row>
    <row r="12" spans="1:711" x14ac:dyDescent="0.25">
      <c r="BF12" s="13"/>
      <c r="BH12" s="13"/>
      <c r="BK12" s="13"/>
      <c r="BL12" s="13"/>
      <c r="BM12" s="24"/>
      <c r="BN12" s="24"/>
    </row>
    <row r="13" spans="1:711" x14ac:dyDescent="0.25">
      <c r="C13" s="235" t="s">
        <v>401</v>
      </c>
      <c r="D13" s="264" t="s">
        <v>405</v>
      </c>
      <c r="E13" s="265"/>
    </row>
    <row r="14" spans="1:711" x14ac:dyDescent="0.25">
      <c r="C14" s="235" t="s">
        <v>402</v>
      </c>
      <c r="D14" s="266" t="s">
        <v>413</v>
      </c>
      <c r="E14" s="266"/>
    </row>
    <row r="15" spans="1:711" ht="26.25" x14ac:dyDescent="0.25">
      <c r="C15" s="235" t="s">
        <v>403</v>
      </c>
      <c r="D15" s="267" t="s">
        <v>404</v>
      </c>
      <c r="E15" s="268"/>
    </row>
  </sheetData>
  <autoFilter ref="C5:BX11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62" showButton="0"/>
    <filterColumn colId="63" showButton="0"/>
    <filterColumn colId="64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</autoFilter>
  <dataConsolidate/>
  <mergeCells count="100">
    <mergeCell ref="D13:E13"/>
    <mergeCell ref="D14:E14"/>
    <mergeCell ref="D15:E15"/>
    <mergeCell ref="BV10:BV11"/>
    <mergeCell ref="BW10:BW11"/>
    <mergeCell ref="K9:K11"/>
    <mergeCell ref="AM9:AM11"/>
    <mergeCell ref="AH9:AH11"/>
    <mergeCell ref="AJ9:AJ11"/>
    <mergeCell ref="AK9:AK11"/>
    <mergeCell ref="AI9:AI11"/>
    <mergeCell ref="V9:V11"/>
    <mergeCell ref="W9:W11"/>
    <mergeCell ref="X9:X11"/>
    <mergeCell ref="Y9:Y11"/>
    <mergeCell ref="Z9:Z11"/>
    <mergeCell ref="P9:P11"/>
    <mergeCell ref="Q9:Q11"/>
    <mergeCell ref="BX10:BX11"/>
    <mergeCell ref="BM10:BM11"/>
    <mergeCell ref="BN10:BN11"/>
    <mergeCell ref="BO10:BO11"/>
    <mergeCell ref="BP10:BP11"/>
    <mergeCell ref="BQ10:BQ11"/>
    <mergeCell ref="BR10:BR11"/>
    <mergeCell ref="BS10:BS11"/>
    <mergeCell ref="BT10:BT11"/>
    <mergeCell ref="BU10:BU11"/>
    <mergeCell ref="AD9:AD11"/>
    <mergeCell ref="AE9:AE11"/>
    <mergeCell ref="BK5:BK8"/>
    <mergeCell ref="BL9:BL11"/>
    <mergeCell ref="M9:M11"/>
    <mergeCell ref="BK9:BK11"/>
    <mergeCell ref="BF9:BF11"/>
    <mergeCell ref="BH9:BH11"/>
    <mergeCell ref="BE9:BE11"/>
    <mergeCell ref="BD9:BD11"/>
    <mergeCell ref="BG9:BG11"/>
    <mergeCell ref="R9:R11"/>
    <mergeCell ref="S9:S11"/>
    <mergeCell ref="T9:T11"/>
    <mergeCell ref="U9:U11"/>
    <mergeCell ref="O9:O11"/>
    <mergeCell ref="AO7:AO8"/>
    <mergeCell ref="BD7:BE7"/>
    <mergeCell ref="C9:C11"/>
    <mergeCell ref="D9:D11"/>
    <mergeCell ref="BW1:BX1"/>
    <mergeCell ref="BW2:BW3"/>
    <mergeCell ref="BX2:BX3"/>
    <mergeCell ref="BW4:BX4"/>
    <mergeCell ref="C5:O5"/>
    <mergeCell ref="P5:BJ5"/>
    <mergeCell ref="BL5:BL8"/>
    <mergeCell ref="BM5:BX6"/>
    <mergeCell ref="C6:C8"/>
    <mergeCell ref="D6:D8"/>
    <mergeCell ref="AO6:BJ6"/>
    <mergeCell ref="P7:AN7"/>
    <mergeCell ref="BM7:BT7"/>
    <mergeCell ref="N6:N8"/>
    <mergeCell ref="BF7:BJ7"/>
    <mergeCell ref="AL9:AL11"/>
    <mergeCell ref="AF9:AF11"/>
    <mergeCell ref="AG9:AG11"/>
    <mergeCell ref="BC9:BC11"/>
    <mergeCell ref="AP7:AP8"/>
    <mergeCell ref="F6:H6"/>
    <mergeCell ref="L6:L8"/>
    <mergeCell ref="O6:O8"/>
    <mergeCell ref="P6:AN6"/>
    <mergeCell ref="J9:J11"/>
    <mergeCell ref="L9:L11"/>
    <mergeCell ref="K6:K8"/>
    <mergeCell ref="M6:M8"/>
    <mergeCell ref="F7:F8"/>
    <mergeCell ref="G7:G8"/>
    <mergeCell ref="H7:H8"/>
    <mergeCell ref="I6:I8"/>
    <mergeCell ref="J6:J8"/>
    <mergeCell ref="AA9:AA11"/>
    <mergeCell ref="AB9:AB11"/>
    <mergeCell ref="AC9:AC11"/>
    <mergeCell ref="BY5:CA7"/>
    <mergeCell ref="BY10:BY11"/>
    <mergeCell ref="BZ10:BZ11"/>
    <mergeCell ref="CA10:CA11"/>
    <mergeCell ref="E6:E8"/>
    <mergeCell ref="BI9:BI11"/>
    <mergeCell ref="BJ9:BJ11"/>
    <mergeCell ref="BU7:BX7"/>
    <mergeCell ref="AN9:AN11"/>
    <mergeCell ref="AX7:AX8"/>
    <mergeCell ref="AY7:AY8"/>
    <mergeCell ref="AZ7:AZ8"/>
    <mergeCell ref="BA7:BA8"/>
    <mergeCell ref="BB7:BB8"/>
    <mergeCell ref="BC7:BC8"/>
    <mergeCell ref="BB9:BB11"/>
  </mergeCells>
  <conditionalFormatting sqref="BK9:BL9">
    <cfRule type="containsBlanks" dxfId="18" priority="5">
      <formula>LEN(TRIM(BK9))=0</formula>
    </cfRule>
    <cfRule type="containsText" dxfId="17" priority="6" operator="containsText" text="extrema">
      <formula>NOT(ISERROR(SEARCH("extrema",BK9)))</formula>
    </cfRule>
    <cfRule type="containsText" dxfId="16" priority="7" operator="containsText" text="alta">
      <formula>NOT(ISERROR(SEARCH("alta",BK9)))</formula>
    </cfRule>
    <cfRule type="containsText" dxfId="15" priority="8" operator="containsText" text="moderada">
      <formula>NOT(ISERROR(SEARCH("moderada",BK9)))</formula>
    </cfRule>
    <cfRule type="containsText" dxfId="14" priority="9" operator="containsText" text="baja">
      <formula>NOT(ISERROR(SEARCH("baja",BK9)))</formula>
    </cfRule>
  </conditionalFormatting>
  <conditionalFormatting sqref="AN9">
    <cfRule type="containsBlanks" dxfId="13" priority="3">
      <formula>LEN(TRIM(AN9))=0</formula>
    </cfRule>
    <cfRule type="containsText" dxfId="12" priority="4" operator="containsText" text="alto">
      <formula>NOT(ISERROR(SEARCH("alto",AN9)))</formula>
    </cfRule>
  </conditionalFormatting>
  <conditionalFormatting sqref="BJ9">
    <cfRule type="containsBlanks" dxfId="11" priority="1">
      <formula>LEN(TRIM(BJ9))=0</formula>
    </cfRule>
    <cfRule type="containsText" dxfId="10" priority="2" operator="containsText" text="alto">
      <formula>NOT(ISERROR(SEARCH("alto",BJ9)))</formula>
    </cfRule>
  </conditionalFormatting>
  <conditionalFormatting sqref="AN9">
    <cfRule type="containsText" dxfId="9" priority="10" operator="containsText" text="Extremo">
      <formula>NOT(ISERROR(SEARCH("Extremo",AN9)))</formula>
    </cfRule>
    <cfRule type="containsText" dxfId="8" priority="11" operator="containsText" text="Bajo">
      <formula>NOT(ISERROR(SEARCH("Bajo",AN9)))</formula>
    </cfRule>
    <cfRule type="containsText" dxfId="7" priority="12" operator="containsText" text="Moderado">
      <formula>NOT(ISERROR(SEARCH("Moderado",AN9)))</formula>
    </cfRule>
    <cfRule type="containsText" dxfId="6" priority="13" operator="containsText" text="Alto">
      <formula>NOT(ISERROR(SEARCH("Alto",AN9)))</formula>
    </cfRule>
    <cfRule type="containsText" dxfId="5" priority="14" operator="containsText" text="Extremo">
      <formula>NOT(ISERROR(SEARCH("Extremo",AN9)))</formula>
    </cfRule>
    <cfRule type="colorScale" priority="15">
      <colorScale>
        <cfvo type="min"/>
        <cfvo type="percentile" val="50"/>
        <cfvo type="max"/>
        <color rgb="FF5A8AC6"/>
        <color rgb="FFFFEB84"/>
        <color rgb="FFF8696B"/>
      </colorScale>
    </cfRule>
  </conditionalFormatting>
  <conditionalFormatting sqref="BJ9">
    <cfRule type="containsText" dxfId="4" priority="16" operator="containsText" text="Extremo">
      <formula>NOT(ISERROR(SEARCH("Extremo",BJ9)))</formula>
    </cfRule>
    <cfRule type="containsText" dxfId="3" priority="17" operator="containsText" text="Bajo">
      <formula>NOT(ISERROR(SEARCH("Bajo",BJ9)))</formula>
    </cfRule>
    <cfRule type="containsText" dxfId="2" priority="18" operator="containsText" text="Moderado">
      <formula>NOT(ISERROR(SEARCH("Moderado",BJ9)))</formula>
    </cfRule>
    <cfRule type="containsText" dxfId="1" priority="19" operator="containsText" text="Alto">
      <formula>NOT(ISERROR(SEARCH("Alto",BJ9)))</formula>
    </cfRule>
    <cfRule type="containsText" dxfId="0" priority="20" operator="containsText" text="Extremo">
      <formula>NOT(ISERROR(SEARCH("Extremo",BJ9)))</formula>
    </cfRule>
    <cfRule type="colorScale" priority="21">
      <colorScale>
        <cfvo type="min"/>
        <cfvo type="percentile" val="50"/>
        <cfvo type="max"/>
        <color rgb="FF5A8AC6"/>
        <color rgb="FFFFEB84"/>
        <color rgb="FFF8696B"/>
      </colorScale>
    </cfRule>
  </conditionalFormatting>
  <printOptions horizontalCentered="1" verticalCentered="1"/>
  <pageMargins left="0.25" right="0.25" top="0.75" bottom="0.75" header="0.3" footer="0.3"/>
  <pageSetup paperSize="5" scale="60" orientation="landscape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4"/>
  <sheetViews>
    <sheetView zoomScale="90" zoomScaleNormal="90" workbookViewId="0">
      <selection activeCell="F8" sqref="F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1.42578125" style="1" customWidth="1"/>
    <col min="7" max="8" width="18" style="1" customWidth="1"/>
    <col min="9" max="16384" width="11.42578125" style="1"/>
  </cols>
  <sheetData>
    <row r="1" spans="2:8" ht="24" customHeight="1" x14ac:dyDescent="0.25"/>
    <row r="2" spans="2:8" ht="24" customHeight="1" x14ac:dyDescent="0.25"/>
    <row r="3" spans="2:8" ht="24" customHeight="1" x14ac:dyDescent="0.35">
      <c r="D3" s="428"/>
      <c r="E3" s="428"/>
      <c r="F3" s="428"/>
    </row>
    <row r="4" spans="2:8" ht="24" customHeight="1" x14ac:dyDescent="0.35">
      <c r="D4" s="428" t="s">
        <v>43</v>
      </c>
      <c r="E4" s="428"/>
      <c r="F4" s="428"/>
    </row>
    <row r="5" spans="2:8" ht="24" customHeight="1" x14ac:dyDescent="0.25"/>
    <row r="6" spans="2:8" ht="56.25" customHeight="1" x14ac:dyDescent="0.25">
      <c r="C6" s="32" t="s">
        <v>90</v>
      </c>
      <c r="D6" s="112"/>
      <c r="E6" s="112"/>
      <c r="F6" s="112"/>
      <c r="H6" s="7" t="s">
        <v>35</v>
      </c>
    </row>
    <row r="7" spans="2:8" ht="56.25" customHeight="1" x14ac:dyDescent="0.25">
      <c r="C7" s="32" t="s">
        <v>91</v>
      </c>
      <c r="D7" s="113"/>
      <c r="E7" s="112"/>
      <c r="F7" s="112"/>
      <c r="H7" s="2" t="s">
        <v>2</v>
      </c>
    </row>
    <row r="8" spans="2:8" ht="56.25" customHeight="1" x14ac:dyDescent="0.25">
      <c r="B8" s="6" t="s">
        <v>42</v>
      </c>
      <c r="C8" s="32" t="s">
        <v>92</v>
      </c>
      <c r="D8" s="113"/>
      <c r="E8" s="112"/>
      <c r="F8" s="112" t="s">
        <v>93</v>
      </c>
      <c r="H8" s="3" t="s">
        <v>4</v>
      </c>
    </row>
    <row r="9" spans="2:8" ht="56.25" customHeight="1" x14ac:dyDescent="0.25">
      <c r="C9" s="32" t="s">
        <v>94</v>
      </c>
      <c r="D9" s="114"/>
      <c r="E9" s="113"/>
      <c r="F9" s="112"/>
      <c r="H9" s="4" t="s">
        <v>1</v>
      </c>
    </row>
    <row r="10" spans="2:8" ht="56.25" customHeight="1" x14ac:dyDescent="0.25">
      <c r="C10" s="32" t="s">
        <v>284</v>
      </c>
      <c r="D10" s="114"/>
      <c r="E10" s="113"/>
      <c r="F10" s="112"/>
    </row>
    <row r="11" spans="2:8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9"/>
      <c r="E14" s="429"/>
      <c r="F14" s="429"/>
    </row>
  </sheetData>
  <mergeCells count="3">
    <mergeCell ref="D3:F3"/>
    <mergeCell ref="D14:F14"/>
    <mergeCell ref="D4:F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14"/>
  <sheetViews>
    <sheetView topLeftCell="A4" zoomScale="90" zoomScaleNormal="90" workbookViewId="0">
      <selection activeCell="D8" sqref="D8"/>
    </sheetView>
  </sheetViews>
  <sheetFormatPr baseColWidth="10" defaultColWidth="11.42578125" defaultRowHeight="15" x14ac:dyDescent="0.25"/>
  <cols>
    <col min="1" max="1" width="9.42578125" style="1" customWidth="1"/>
    <col min="2" max="2" width="14.7109375" style="1" customWidth="1"/>
    <col min="3" max="3" width="18" style="1" customWidth="1"/>
    <col min="4" max="6" width="22" style="1" customWidth="1"/>
    <col min="7" max="8" width="18" style="1" customWidth="1"/>
    <col min="9" max="16384" width="11.42578125" style="1"/>
  </cols>
  <sheetData>
    <row r="3" spans="2:8" ht="21" x14ac:dyDescent="0.35">
      <c r="D3" s="428"/>
      <c r="E3" s="428"/>
      <c r="F3" s="428"/>
    </row>
    <row r="4" spans="2:8" ht="50.1" customHeight="1" x14ac:dyDescent="0.35">
      <c r="D4" s="428" t="s">
        <v>44</v>
      </c>
      <c r="E4" s="428"/>
      <c r="F4" s="428"/>
    </row>
    <row r="5" spans="2:8" ht="20.25" customHeight="1" x14ac:dyDescent="0.25"/>
    <row r="6" spans="2:8" ht="57" customHeight="1" x14ac:dyDescent="0.25">
      <c r="C6" s="32" t="s">
        <v>90</v>
      </c>
      <c r="D6" s="112"/>
      <c r="E6" s="112"/>
      <c r="F6" s="112"/>
      <c r="H6" s="7" t="s">
        <v>35</v>
      </c>
    </row>
    <row r="7" spans="2:8" ht="57" customHeight="1" x14ac:dyDescent="0.25">
      <c r="C7" s="32" t="s">
        <v>91</v>
      </c>
      <c r="D7" s="113"/>
      <c r="E7" s="112"/>
      <c r="F7" s="112"/>
      <c r="H7" s="2" t="s">
        <v>2</v>
      </c>
    </row>
    <row r="8" spans="2:8" ht="57" customHeight="1" x14ac:dyDescent="0.25">
      <c r="B8" s="6" t="s">
        <v>42</v>
      </c>
      <c r="C8" s="32" t="s">
        <v>92</v>
      </c>
      <c r="D8" s="113" t="s">
        <v>93</v>
      </c>
      <c r="E8" s="112"/>
      <c r="F8" s="112"/>
      <c r="H8" s="3" t="s">
        <v>4</v>
      </c>
    </row>
    <row r="9" spans="2:8" ht="57" customHeight="1" x14ac:dyDescent="0.25">
      <c r="C9" s="32" t="s">
        <v>94</v>
      </c>
      <c r="D9" s="114"/>
      <c r="E9" s="113"/>
      <c r="F9" s="112"/>
      <c r="H9" s="4" t="s">
        <v>1</v>
      </c>
    </row>
    <row r="10" spans="2:8" ht="57" customHeight="1" x14ac:dyDescent="0.25">
      <c r="C10" s="32" t="s">
        <v>284</v>
      </c>
      <c r="D10" s="114"/>
      <c r="E10" s="113"/>
      <c r="F10" s="112"/>
    </row>
    <row r="11" spans="2:8" ht="18" customHeight="1" x14ac:dyDescent="0.25">
      <c r="D11" s="5">
        <v>3</v>
      </c>
      <c r="E11" s="5">
        <v>4</v>
      </c>
      <c r="F11" s="5">
        <v>5</v>
      </c>
    </row>
    <row r="12" spans="2:8" x14ac:dyDescent="0.25">
      <c r="D12" s="5" t="s">
        <v>4</v>
      </c>
      <c r="E12" s="5" t="s">
        <v>29</v>
      </c>
      <c r="F12" s="5" t="s">
        <v>28</v>
      </c>
    </row>
    <row r="13" spans="2:8" x14ac:dyDescent="0.25">
      <c r="D13" s="5"/>
      <c r="E13" s="5"/>
      <c r="F13" s="5"/>
    </row>
    <row r="14" spans="2:8" x14ac:dyDescent="0.25">
      <c r="D14" s="429"/>
      <c r="E14" s="429"/>
      <c r="F14" s="429"/>
    </row>
  </sheetData>
  <mergeCells count="3">
    <mergeCell ref="D3:F3"/>
    <mergeCell ref="D4:F4"/>
    <mergeCell ref="D14:F1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3</vt:i4>
      </vt:variant>
    </vt:vector>
  </HeadingPairs>
  <TitlesOfParts>
    <vt:vector size="13" baseType="lpstr">
      <vt:lpstr>CONTEXTO</vt:lpstr>
      <vt:lpstr>MATRIZ RIESGOS PROCESO</vt:lpstr>
      <vt:lpstr>MapaInherente RP</vt:lpstr>
      <vt:lpstr>MapaResidual RP</vt:lpstr>
      <vt:lpstr>Valoración Probabilidad Impacto</vt:lpstr>
      <vt:lpstr>Solidez de los controles</vt:lpstr>
      <vt:lpstr>MATRIZ RIESGOS CORRUPCIÓN</vt:lpstr>
      <vt:lpstr>Mapa Inherente RC</vt:lpstr>
      <vt:lpstr>Mapa Residual RC</vt:lpstr>
      <vt:lpstr>Criterios</vt:lpstr>
      <vt:lpstr>CONTEXTO!Área_de_impresión</vt:lpstr>
      <vt:lpstr>'MATRIZ RIESGOS CORRUPCIÓN'!Área_de_impresión</vt:lpstr>
      <vt:lpstr>'MATRIZ RIESGOS PROCESO'!Área_de_impresión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Antonio Reina Guevara</dc:creator>
  <cp:lastModifiedBy>HP</cp:lastModifiedBy>
  <cp:lastPrinted>2019-11-01T17:13:38Z</cp:lastPrinted>
  <dcterms:created xsi:type="dcterms:W3CDTF">2013-05-09T21:35:12Z</dcterms:created>
  <dcterms:modified xsi:type="dcterms:W3CDTF">2021-03-17T14:41:23Z</dcterms:modified>
</cp:coreProperties>
</file>