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NTROLINT\Documents\Mis documentos\CONTROL INTERNO\DOCUMENTOS CONTROL INTERNO\MATRICES RIESGOS ACTUAL\VIGENCIA 2021\MATRIZ RIESGOS PROCESOS SEGUIMIENTO ABRIL\"/>
    </mc:Choice>
  </mc:AlternateContent>
  <bookViews>
    <workbookView xWindow="0" yWindow="0" windowWidth="20490" windowHeight="7650"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PROCESO'!$C$14:$AAI$14</definedName>
    <definedName name="_xlnm.Print_Area" localSheetId="0">CONTEXTO!$B$1:$H$30</definedName>
    <definedName name="_xlnm.Print_Area" localSheetId="6">'MATRIZ RIESGOS CORRUPCIÓN'!$B$1:$BX$20</definedName>
    <definedName name="_xlnm.Print_Area" localSheetId="1">'MATRIZ RIESGOS PROCESO'!$B$1:$BE$27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20" i="13" l="1"/>
  <c r="AX19" i="13"/>
  <c r="AX18" i="13"/>
  <c r="AX17" i="13"/>
  <c r="BB16" i="13"/>
  <c r="AX16" i="13"/>
  <c r="AX15" i="13"/>
  <c r="AX14" i="13"/>
  <c r="BB13" i="13"/>
  <c r="AX13" i="13"/>
  <c r="AX11" i="13"/>
  <c r="BB9" i="13"/>
  <c r="AX9" i="13"/>
  <c r="AE24" i="23"/>
  <c r="AE25" i="23"/>
  <c r="AE26" i="23"/>
  <c r="AE27" i="23"/>
  <c r="AE16" i="23"/>
  <c r="AE18" i="23"/>
  <c r="AE19" i="23"/>
  <c r="AE20" i="23"/>
  <c r="AE21" i="23"/>
  <c r="AE22" i="23"/>
  <c r="AI23" i="23"/>
  <c r="AI20" i="23"/>
  <c r="AI15" i="23"/>
  <c r="AQ20" i="23" l="1"/>
  <c r="AQ23" i="23" l="1"/>
  <c r="AE23" i="23"/>
  <c r="U23" i="23"/>
  <c r="U20" i="23"/>
  <c r="BJ13" i="13" l="1"/>
  <c r="AN13" i="13"/>
  <c r="AK13" i="13"/>
  <c r="BJ16" i="13"/>
  <c r="AN16" i="13"/>
  <c r="AK16" i="13"/>
  <c r="AL16" i="13" s="1"/>
  <c r="BJ9" i="13" l="1"/>
  <c r="AN9" i="13"/>
  <c r="AQ15" i="23"/>
  <c r="U15" i="23"/>
  <c r="AK9" i="13" l="1"/>
  <c r="AL9" i="13" s="1"/>
  <c r="AE15" i="23"/>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11"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11"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12" authorId="1" shapeId="0">
      <text>
        <r>
          <rPr>
            <b/>
            <sz val="9"/>
            <color indexed="81"/>
            <rFont val="Tahoma"/>
            <family val="2"/>
          </rPr>
          <t>William Otalora:</t>
        </r>
        <r>
          <rPr>
            <sz val="9"/>
            <color indexed="81"/>
            <rFont val="Tahoma"/>
            <family val="2"/>
          </rPr>
          <t xml:space="preserve">
Registrar el objetivo del Proceso</t>
        </r>
      </text>
    </comment>
    <comment ref="E12"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12"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12"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12"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12"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13"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13" authorId="0" shapeId="0">
      <text>
        <r>
          <rPr>
            <b/>
            <sz val="9"/>
            <color indexed="81"/>
            <rFont val="Tahoma"/>
            <family val="2"/>
          </rPr>
          <t>William Cabanzo:</t>
        </r>
        <r>
          <rPr>
            <sz val="9"/>
            <color indexed="81"/>
            <rFont val="Tahoma"/>
            <family val="2"/>
          </rPr>
          <t xml:space="preserve">
Seleccionar
</t>
        </r>
      </text>
    </comment>
    <comment ref="AE13"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13"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13"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13"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13"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13"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13"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14"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14"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14"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14"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14" authorId="0" shapeId="0">
      <text>
        <r>
          <rPr>
            <b/>
            <sz val="9"/>
            <color indexed="81"/>
            <rFont val="Tahoma"/>
            <family val="2"/>
          </rPr>
          <t>William Hernan Otalora Cabanzo:</t>
        </r>
        <r>
          <rPr>
            <sz val="9"/>
            <color indexed="81"/>
            <rFont val="Tahoma"/>
            <family val="2"/>
          </rPr>
          <t xml:space="preserve">
Seleccione de acuerdo al número del impacto</t>
        </r>
      </text>
    </comment>
    <comment ref="U14"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14"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14"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14"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14"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14"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14" authorId="0" shapeId="0">
      <text>
        <r>
          <rPr>
            <b/>
            <sz val="9"/>
            <color indexed="81"/>
            <rFont val="Tahoma"/>
            <family val="2"/>
          </rPr>
          <t>William Hernan Otalora Cabanzo:</t>
        </r>
        <r>
          <rPr>
            <sz val="9"/>
            <color indexed="81"/>
            <rFont val="Tahoma"/>
            <family val="2"/>
          </rPr>
          <t xml:space="preserve">
Resultado es automático
</t>
        </r>
      </text>
    </comment>
    <comment ref="AT14" authorId="0" shapeId="0">
      <text>
        <r>
          <rPr>
            <b/>
            <sz val="9"/>
            <color indexed="81"/>
            <rFont val="Tahoma"/>
            <family val="2"/>
          </rPr>
          <t>William Cabanzo:</t>
        </r>
        <r>
          <rPr>
            <sz val="9"/>
            <color indexed="81"/>
            <rFont val="Tahoma"/>
            <family val="2"/>
          </rPr>
          <t xml:space="preserve">
Definir fechas inicial y final de la actividad</t>
        </r>
      </text>
    </comment>
    <comment ref="AV14"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14"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14"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14"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14"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14"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14"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<sst xmlns="http://schemas.openxmlformats.org/spreadsheetml/2006/main" count="791" uniqueCount="452">
  <si>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</si>
  <si>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</si>
  <si>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</si>
  <si>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</si>
  <si>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</si>
  <si>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</si>
  <si>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</si>
  <si>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</si>
  <si>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</si>
  <si>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</si>
  <si>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</si>
  <si>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</si>
  <si>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</si>
  <si>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</si>
  <si>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</si>
  <si>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</si>
  <si>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</si>
  <si>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</si>
  <si>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</si>
  <si>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</si>
  <si>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</si>
  <si>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</si>
  <si>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</si>
  <si>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</si>
  <si>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</si>
  <si>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</si>
  <si>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</si>
  <si>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</si>
  <si>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</si>
  <si>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</si>
  <si>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</si>
  <si>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</si>
  <si>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</si>
  <si>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</si>
  <si>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</si>
  <si>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</si>
  <si>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</si>
  <si>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</si>
  <si>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</si>
  <si>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</si>
  <si>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</si>
  <si>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</si>
  <si>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</si>
  <si>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</si>
  <si>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</si>
  <si>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</si>
  <si>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</si>
  <si>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</si>
  <si>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</si>
  <si>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</si>
  <si>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</si>
  <si>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</si>
  <si>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</si>
  <si>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</si>
  <si>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</si>
  <si>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</si>
  <si>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</si>
  <si>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</si>
  <si>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</si>
  <si>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</si>
  <si>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</si>
  <si>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</si>
  <si>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</si>
  <si>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</si>
  <si>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</si>
  <si>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</si>
  <si>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</si>
  <si>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</si>
  <si>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</si>
  <si>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</si>
  <si>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</si>
  <si>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</si>
  <si>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</si>
  <si>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</si>
  <si>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</si>
  <si>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</si>
  <si>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</si>
  <si>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</si>
  <si>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</si>
  <si>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</si>
  <si>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</si>
  <si>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</si>
  <si>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</si>
  <si>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</si>
  <si>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</si>
  <si>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</si>
  <si>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</si>
  <si>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</si>
  <si>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</si>
  <si>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</si>
  <si>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</si>
  <si>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</si>
  <si>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</si>
  <si>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</si>
  <si>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</si>
  <si>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</si>
  <si>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</si>
  <si>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</si>
  <si>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</si>
  <si>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</si>
  <si>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</si>
  <si>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</si>
  <si>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</si>
  <si>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</si>
  <si>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</si>
  <si>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</si>
  <si>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</si>
  <si>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</si>
  <si>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</si>
  <si>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</si>
  <si>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</si>
  <si>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</si>
  <si>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</si>
  <si>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</si>
  <si>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</si>
  <si>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</si>
  <si>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</si>
  <si>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</si>
  <si>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</si>
  <si>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</si>
  <si>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</si>
  <si>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</si>
  <si>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</si>
  <si>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</si>
  <si>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</si>
  <si>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</si>
  <si>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</si>
  <si>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</si>
  <si>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</si>
  <si>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</si>
  <si>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</si>
  <si>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</si>
  <si>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</si>
  <si>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</si>
  <si>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</si>
  <si>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</si>
  <si>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</si>
  <si>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</si>
  <si>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</si>
  <si>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</si>
  <si>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</si>
  <si>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</si>
  <si>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</si>
  <si>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</si>
  <si>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</si>
  <si>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</si>
  <si>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</si>
  <si>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</si>
  <si>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</si>
  <si>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</si>
  <si>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</si>
  <si>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</si>
  <si>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</si>
  <si>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</si>
  <si>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</si>
  <si>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</si>
  <si>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</si>
  <si>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</si>
  <si>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</si>
  <si>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</si>
  <si>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</si>
  <si>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</si>
  <si>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</si>
  <si>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</si>
  <si>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</si>
  <si>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</si>
  <si>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</si>
  <si>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</si>
  <si>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</si>
  <si>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</si>
  <si>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</si>
  <si>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</si>
  <si>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</si>
  <si>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</si>
  <si>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</si>
  <si>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</si>
  <si>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</si>
  <si>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</si>
  <si>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</si>
  <si>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</si>
  <si>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</si>
  <si>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</si>
  <si>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</si>
  <si>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</si>
  <si>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</si>
  <si>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</si>
  <si>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</si>
  <si>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</si>
  <si>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</si>
  <si>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</si>
  <si>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</si>
  <si>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</si>
  <si>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</si>
  <si>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</si>
  <si>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</si>
  <si>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</si>
  <si>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</si>
  <si>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</si>
  <si>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</si>
  <si>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</si>
  <si>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</si>
  <si>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</si>
  <si>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</si>
  <si>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</si>
  <si>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</si>
  <si>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</si>
  <si>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</si>
  <si>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</si>
  <si>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</si>
  <si>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</si>
  <si>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</si>
  <si>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</si>
  <si>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</si>
  <si>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</si>
  <si>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</si>
  <si>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</si>
  <si>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</si>
  <si>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</si>
  <si>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</si>
  <si>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</si>
  <si>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</si>
  <si>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</si>
  <si>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</si>
  <si>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</si>
  <si>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</si>
  <si>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</si>
  <si>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</si>
  <si>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</si>
  <si>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</si>
  <si>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</si>
  <si>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</si>
  <si>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</si>
  <si>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</si>
  <si>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</si>
  <si>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</si>
  <si>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</si>
  <si>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</si>
  <si>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</si>
  <si>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</si>
  <si>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</si>
  <si>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</si>
  <si>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</si>
  <si>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</si>
  <si>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</si>
  <si>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</si>
  <si>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</si>
  <si>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</si>
  <si>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</si>
  <si>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</si>
  <si>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</si>
  <si>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</si>
  <si>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</si>
  <si>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</si>
  <si>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</si>
  <si>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</si>
  <si>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</si>
  <si>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</si>
  <si>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</si>
  <si>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</si>
  <si>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</si>
  <si>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</si>
  <si>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</si>
  <si>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</si>
  <si>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</si>
  <si>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</si>
  <si>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</si>
  <si>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</si>
  <si>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</si>
  <si>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</si>
  <si>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</si>
  <si>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</si>
  <si>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</si>
  <si>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</si>
  <si>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</si>
  <si>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</si>
  <si>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</si>
  <si>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</si>
  <si>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</si>
  <si>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</si>
  <si>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</si>
  <si>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</si>
  <si>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</si>
  <si>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</si>
  <si>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</si>
  <si>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</si>
  <si>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</si>
  <si>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</si>
  <si>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</si>
  <si>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</si>
  <si>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</si>
  <si>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</si>
  <si>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</si>
  <si>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</si>
  <si>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</si>
  <si>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</si>
  <si>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</si>
  <si>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</si>
  <si>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</si>
  <si>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</si>
  <si>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</si>
  <si>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</si>
  <si>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</si>
  <si>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</si>
  <si>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</si>
  <si>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</si>
  <si>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</si>
  <si>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</si>
  <si>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</si>
  <si>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</si>
  <si>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</si>
  <si>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</si>
  <si>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</si>
  <si>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</si>
  <si>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</si>
  <si>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</si>
  <si>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</si>
  <si>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</si>
  <si>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</si>
  <si>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</si>
  <si>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</si>
  <si>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</si>
  <si>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</si>
  <si>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</si>
  <si>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</si>
  <si>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</si>
  <si>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</si>
  <si>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</si>
  <si>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</si>
  <si>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</si>
  <si>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</si>
  <si>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</si>
  <si>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</si>
  <si>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</si>
  <si>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</si>
  <si>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</si>
  <si>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</si>
  <si>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</si>
  <si>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</si>
  <si>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</si>
  <si>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</si>
  <si>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</si>
  <si>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</si>
  <si>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</si>
  <si>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GESTION ADMINISTRATIVA E INFRAESTRUCTURA FISICA</t>
  </si>
  <si>
    <t>Perdida de información de los sistemas informáticos y de carácter físico correspondiente al proceso.</t>
  </si>
  <si>
    <t>La información que se maneja a través de los sistemas tecnológicos y físicos es suceptible de perderse por fallas en los mismos o por falta de cumplimiento de las políticas establecids para salvaguardar la información física y magnética.</t>
  </si>
  <si>
    <t>No se hacen las copias de información en forma pediódica incumpliendo la guía establecida.</t>
  </si>
  <si>
    <t>Incumplimiento a las políticas de gestión documental por parte de las areas.</t>
  </si>
  <si>
    <t>El espacio físico no cumple con las especificaciones técnicas para archivar los documentos.</t>
  </si>
  <si>
    <t>Infraestructura</t>
  </si>
  <si>
    <t>AIDD</t>
  </si>
  <si>
    <t>Acceso o modificación de la información por un tercero.</t>
  </si>
  <si>
    <t xml:space="preserve">El sistema no cuenta con los controles de seguridad. </t>
  </si>
  <si>
    <t xml:space="preserve">Caos administrativo y perdida de recursos de información...             </t>
  </si>
  <si>
    <t>4. Perdida o Integridad Información/Mayor</t>
  </si>
  <si>
    <t>Verificar por parte de la oficina de sistemas cada ocho días la copia de información realizada por cada funcionario de manera aleatoria.</t>
  </si>
  <si>
    <t>Visita técnica a los puestos de trabajo para evidenciar la implementación de la política de gestión documental.</t>
  </si>
  <si>
    <t>Solicitar a sistemas que restituya la información a traves de los archivos almacenados anteriormente. Se solicita la apertura de la investigación disciplinaria.</t>
  </si>
  <si>
    <t>Hacer un seguimiento semanal por parte de la oficina de sistemas y evaluar los resultados.</t>
  </si>
  <si>
    <t>31 diciembre de 2019</t>
  </si>
  <si>
    <t>Vicerrectoría administrativa y Oficina de sistemas.</t>
  </si>
  <si>
    <t>informe</t>
  </si>
  <si>
    <t>visitas programadas/ visitas realizadas</t>
  </si>
  <si>
    <t xml:space="preserve">Analizar los resultados del informe y tomar medidas para mitigar el riesgo. </t>
  </si>
  <si>
    <t>Vicerrectoría Administrativa</t>
  </si>
  <si>
    <t>Evaluación de resultados programada/ evaluación realizada</t>
  </si>
  <si>
    <t>Posible perdida o hurto de bienes de la institución</t>
  </si>
  <si>
    <t>Posible deterioro de los bienes físcos y espacios locativos por parte de la comunidad académica</t>
  </si>
  <si>
    <t>No tener un sistema de cámaras de seguridad activo</t>
  </si>
  <si>
    <t>Falta de personal competente para servicio de vigilancia</t>
  </si>
  <si>
    <t>Se puede presentar perdida o hurto de bienes de la institución porque no se cuenta con cámaras de seguridad y el personal de vigilancia no es suficiente y competente.</t>
  </si>
  <si>
    <t>Detrimento patrimonial. Hallazgos de los entes de control. Afectación de la prestación del servicio.</t>
  </si>
  <si>
    <t>Camaras de seguridad</t>
  </si>
  <si>
    <t>Vigilancia con personal competente planta.</t>
  </si>
  <si>
    <t>Presentar las denuncias del caso. Informar a la aseguradora.</t>
  </si>
  <si>
    <t>Adquirir un sistema de cámaras de seguridad con circuito cerrado.</t>
  </si>
  <si>
    <t>Contratar una empresa de seguridad privada.</t>
  </si>
  <si>
    <t>Instalar concertinas en el muro perimetral.</t>
  </si>
  <si>
    <t>Vicerrectora administrativa</t>
  </si>
  <si>
    <t xml:space="preserve">Contratar proveerdor </t>
  </si>
  <si>
    <t>Contratar empresa</t>
  </si>
  <si>
    <t>Contratar proveedor</t>
  </si>
  <si>
    <t>contrato</t>
  </si>
  <si>
    <t>contrato legalizado</t>
  </si>
  <si>
    <t>contrato ejecutado</t>
  </si>
  <si>
    <t>Contratar empresa vigilancia privada</t>
  </si>
  <si>
    <t>No realizar el mantenimiento preventivos a las instalaciones</t>
  </si>
  <si>
    <t>Mal uso de las instalaciones por la comunidad educativa</t>
  </si>
  <si>
    <t>Se puede presentar daño a los bienes físcios y espacios locativos por falta de mantenimiento preventivo a las instalaciones y el mal uso por parte de la comunidad educativa.</t>
  </si>
  <si>
    <t>Detrimento patrimonial. Fallas en la atención  del servicio. Incremento de gastos por mantenimiento correctivo.</t>
  </si>
  <si>
    <t>Plan de manteniemiento preventivo</t>
  </si>
  <si>
    <t>Seguimiento trimestral plan de mantenimiento.</t>
  </si>
  <si>
    <t>Contratar de manera inmediata el mantenimiento correctivo al daño presentado</t>
  </si>
  <si>
    <t>Adelantar los mantenimientos preventivos con personal de planta y de contrato</t>
  </si>
  <si>
    <t>contratar sistema de cámaras de seguridad</t>
  </si>
  <si>
    <t>contratar instalación consetina</t>
  </si>
  <si>
    <t>Ejecutar plan de mantenimiento</t>
  </si>
  <si>
    <t>plan de mantenimiento</t>
  </si>
  <si>
    <t>Cronograma de actividades de mantenimiento</t>
  </si>
  <si>
    <t>Total actividades ejecutadas</t>
  </si>
  <si>
    <t>Asignar actividades de mantenimiento al personal a cargo</t>
  </si>
  <si>
    <t>Plan de mantenimiento ejecutado</t>
  </si>
  <si>
    <t>Liderar procesos de dirección, organización y supervisión de actividades relacionada al recurso humano, Infraestructura física y Financiera de la Institución, ademas administrar el archivo de la Institución, cumpliendo con las normas y requerimientos legales</t>
  </si>
  <si>
    <t>Posibilidad de recibir o solicitar cualquier dadiva o beneficio a nombre propio o de terceros adjudicando contratos sin el cumplimiento de los requisitos</t>
  </si>
  <si>
    <t>Falta de ética y percepción de los valores y principios institucionales por parte de los servidores públicos</t>
  </si>
  <si>
    <t>Desconocimiento de las normas de ley establecidas para la contratación</t>
  </si>
  <si>
    <t>Priorizar los intereses personales ante los de la institución</t>
  </si>
  <si>
    <t>Desconocimiento de la normatividad de contratación, la
Falta de ética y percepción de los valores y principios institucionales por parte de los servidores públicos del proceso y Priorizar los intereses personales ante los de la institución conllevan a la posibilidad de adjudicar contratos de forma indebida</t>
  </si>
  <si>
    <t>*Detrimento patrimonial
*Que no cumplan las necesidades requeridas por la Insititución y las cuales son objeto de Contratación
*Sanciones disciplinarias, fiscales y penales
*Deterioro de la Imagen institucional.</t>
  </si>
  <si>
    <t>Recepcionar el convenio corregido para visto bueno por parte del asesor Jurídico</t>
  </si>
  <si>
    <t>Revisar y publicar documentos pertinentes de la etapa Precontraactual</t>
  </si>
  <si>
    <t>Denunciar actos de corrupción ante los entes de Control y suspender el contrato</t>
  </si>
  <si>
    <t>Vicerectora Administrativa</t>
  </si>
  <si>
    <t xml:space="preserve">Solicitar y participar en las capacitaciones de interventoria o supervisión de contratos.
</t>
  </si>
  <si>
    <t>Capácitación</t>
  </si>
  <si>
    <t>Registros de asistencia</t>
  </si>
  <si>
    <t>porcentaje</t>
  </si>
  <si>
    <t>Registros en la plataforma Secop</t>
  </si>
  <si>
    <t>Contratos publicados/contratos suscritos</t>
  </si>
  <si>
    <t xml:space="preserve">Gestionar capacitación para los lideres de los procesos, responsables de area y supervisores </t>
  </si>
  <si>
    <t>funcionarios Capacitados/total de funcionarios</t>
  </si>
  <si>
    <t xml:space="preserve">Realizar seguimiento a laPublicación la información de los procesos contractuales en en el SECOP </t>
  </si>
  <si>
    <t>Realizar seguimiento a los contratos publicados en el Secop</t>
  </si>
  <si>
    <t>Profesional Universitario Contratación</t>
  </si>
  <si>
    <t>Contratos publicado/Contratos suscrtos</t>
  </si>
  <si>
    <t xml:space="preserve">VERSIÓN: 3.0 </t>
  </si>
  <si>
    <t>CÓDIGO: MR-GAD-01</t>
  </si>
  <si>
    <t xml:space="preserve">Elaboro: </t>
  </si>
  <si>
    <t xml:space="preserve">Reviso: </t>
  </si>
  <si>
    <t xml:space="preserve">Fecha Elaboración: </t>
  </si>
  <si>
    <t xml:space="preserve">Octubre 01 de 2019 </t>
  </si>
  <si>
    <t>Luz Yineth Zarta</t>
  </si>
  <si>
    <t xml:space="preserve">FORMATO MATRIZ DE RIESGOS DE PROCESO GESTIÓN ADMINISTRATIVA E INFRAESTRUCTURA FÍSICA </t>
  </si>
  <si>
    <t>SEGUIMIENTOS MATRIZ DE RIESGO</t>
  </si>
  <si>
    <t>SEGUIMIENTO CONTROL INTERNO</t>
  </si>
  <si>
    <t>COMENTARIOS O RESULTADOS Y EVIDENCIAS</t>
  </si>
  <si>
    <t>FECHA</t>
  </si>
  <si>
    <t>RESPONSABLE</t>
  </si>
  <si>
    <t>Asesor Control Interno</t>
  </si>
  <si>
    <t>X|</t>
  </si>
  <si>
    <t>Hacer seguimiento trimestral al plan de mantenimiento</t>
  </si>
  <si>
    <t>Ejecutar seguimiento al plan de mantenimiento</t>
  </si>
  <si>
    <t xml:space="preserve">Luis Alberto Vasquez Guerra (Asesor Planeación) </t>
  </si>
  <si>
    <t xml:space="preserve">FORMATO MATRIZ DE RIESGOS DE CORRUPCIÓN GESTION ADMINISTRATIVA E INFRAESTRUCTURA FÍSICA </t>
  </si>
  <si>
    <t>La oficina de sistemas cada semana y de manera permanente solicita a los funcionarios hacer las copias de seguridad de la información. Se evidencia correos enviados, el drive de cada dependencia y guia y video de backups</t>
  </si>
  <si>
    <t>A la fecha del seguimiento No se ha adquirido las concertinas del muro perimetral, se evidencia cotizaciones, esta en espera la asignación de recursos</t>
  </si>
  <si>
    <t>A la fecha del seguimiento No se ha adquirido el sitema de cámara de seguridad con circuito cerrado, se evidencia cotizaciones de empresa de suministros de camara de seguridad, esta en espera la asignación de recursos</t>
  </si>
  <si>
    <t>Se evidencia el Contrato de vigilancia privada vigente con la empresa de seguridad el Trebol en la vigencia 2021</t>
  </si>
  <si>
    <t>Se evidencia programación y ejecución del mantenimientos preventivos y correctivos de Infraestructura, equipos, maquinas y elementos de la Institución con personal de planta y contratistas para la vigencia 2021.</t>
  </si>
  <si>
    <t>Se evidencia informe de seguimiento con corte a marzo del plan de mantenimiento, se evidencia auditoría al proceso de Gestión Administrativa donde se reviso el la ejecución de mantenimiento de la infraestructura, equipos y maquinarias</t>
  </si>
  <si>
    <t>Se evidencia registros de asistencia y memorias de capacitación en supervisión de contratos y estudios previos el en el mes de diciembre 2020 por parte de un contratista especializado, Se evidencia circulares para el proceso de Precontractual y post contractual para que se tramita de manera virtual</t>
  </si>
  <si>
    <t>Se evidencia informe de seguimiento de los procesos contractuales suscritos por la Institución entre el mes de enero a marzo del año 2021 e Informe de seguimiento a la Contratación Publicada en la página SECOP I a marzo 31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</si>
</sst>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11"/>
      <color theme="1"/>
      <name val="Arial"/>
      <family val="2"/>
    </font>
    <font>
      <b/>
      <sz val="14"/>
      <color rgb="FFFF0000"/>
      <name val="Calibri"/>
      <family val="2"/>
      <scheme val="minor"/>
    </font>
    <font>
      <sz val="14"/>
      <name val="Calibri"/>
      <family val="2"/>
      <scheme val="minor"/>
    </font>
  </fonts>
  <fills count="26">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3">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7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0" fontId="18" fillId="0" borderId="2" xfId="0"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2" xfId="0" applyFont="1" applyBorder="1" applyAlignment="1">
      <alignment wrapText="1"/>
    </xf>
    <xf numFmtId="0" fontId="36" fillId="0" borderId="2" xfId="2" applyFont="1" applyBorder="1" applyAlignment="1" applyProtection="1">
      <alignment horizontal="left" vertical="center" wrapText="1"/>
      <protection hidden="1"/>
    </xf>
    <xf numFmtId="0" fontId="37" fillId="0" borderId="6" xfId="0" applyFont="1" applyBorder="1" applyAlignment="1">
      <alignment horizontal="center" vertical="center"/>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0" borderId="20"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0" borderId="20" xfId="0" applyFont="1" applyBorder="1" applyAlignment="1">
      <alignment wrapText="1"/>
    </xf>
    <xf numFmtId="0" fontId="24" fillId="6" borderId="2" xfId="0" applyFont="1" applyFill="1" applyBorder="1" applyAlignment="1">
      <alignment horizontal="center" vertical="center" wrapText="1"/>
    </xf>
    <xf numFmtId="0" fontId="36" fillId="6" borderId="2"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1" fillId="6" borderId="6" xfId="0" applyFont="1" applyFill="1" applyBorder="1" applyAlignment="1">
      <alignment horizontal="left" vertical="top" wrapText="1"/>
    </xf>
    <xf numFmtId="0" fontId="15" fillId="0" borderId="6" xfId="0" applyFont="1" applyBorder="1" applyAlignment="1">
      <alignment horizontal="center" vertical="center"/>
    </xf>
    <xf numFmtId="0" fontId="15" fillId="0" borderId="2" xfId="0" applyFont="1" applyBorder="1"/>
    <xf numFmtId="0" fontId="7" fillId="0" borderId="2" xfId="0" applyFont="1" applyBorder="1" applyAlignment="1">
      <alignment wrapText="1"/>
    </xf>
    <xf numFmtId="0" fontId="15" fillId="0" borderId="20" xfId="0" applyFont="1" applyBorder="1"/>
    <xf numFmtId="0" fontId="35" fillId="5" borderId="2" xfId="0" applyFont="1" applyFill="1" applyBorder="1" applyAlignment="1">
      <alignment horizontal="center" vertical="center" wrapText="1"/>
    </xf>
    <xf numFmtId="0" fontId="0" fillId="0" borderId="3" xfId="0" applyBorder="1"/>
    <xf numFmtId="0" fontId="0" fillId="0" borderId="0" xfId="0" applyBorder="1"/>
    <xf numFmtId="0" fontId="11" fillId="17" borderId="19"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8" fillId="3" borderId="67" xfId="0" applyFont="1" applyFill="1" applyBorder="1" applyAlignment="1">
      <alignment wrapText="1"/>
    </xf>
    <xf numFmtId="0" fontId="8" fillId="3" borderId="68" xfId="0" applyFont="1" applyFill="1" applyBorder="1" applyAlignment="1">
      <alignment wrapText="1"/>
    </xf>
    <xf numFmtId="0" fontId="8" fillId="3" borderId="36" xfId="0" applyFont="1" applyFill="1" applyBorder="1" applyAlignment="1">
      <alignment wrapText="1"/>
    </xf>
    <xf numFmtId="0" fontId="8" fillId="3" borderId="0" xfId="0" applyFont="1" applyFill="1" applyBorder="1" applyAlignment="1">
      <alignment wrapText="1"/>
    </xf>
    <xf numFmtId="0" fontId="8" fillId="3" borderId="70" xfId="0" applyFont="1" applyFill="1" applyBorder="1" applyAlignment="1">
      <alignment wrapText="1"/>
    </xf>
    <xf numFmtId="0" fontId="14" fillId="21" borderId="2" xfId="0" applyFont="1" applyFill="1" applyBorder="1" applyAlignment="1">
      <alignment horizontal="center" wrapText="1"/>
    </xf>
    <xf numFmtId="0" fontId="11" fillId="25"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41" fillId="0" borderId="2" xfId="0" applyFont="1" applyBorder="1" applyAlignment="1">
      <alignment horizontal="center" vertical="center" wrapText="1"/>
    </xf>
    <xf numFmtId="0" fontId="7" fillId="0" borderId="9" xfId="1" applyFont="1" applyBorder="1" applyAlignment="1">
      <alignment horizontal="center" vertical="center" wrapText="1"/>
    </xf>
    <xf numFmtId="0" fontId="7" fillId="0" borderId="3" xfId="1" applyFont="1" applyBorder="1" applyAlignment="1">
      <alignment horizontal="center" vertical="center" wrapText="1"/>
    </xf>
    <xf numFmtId="0" fontId="15" fillId="0" borderId="48" xfId="1" applyFont="1" applyBorder="1" applyAlignment="1">
      <alignment horizontal="center" vertical="center" wrapText="1"/>
    </xf>
    <xf numFmtId="0" fontId="0" fillId="0" borderId="6" xfId="0" applyBorder="1" applyAlignment="1">
      <alignment horizontal="center" vertical="center"/>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7" fillId="0" borderId="2"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2" xfId="0" applyFont="1" applyBorder="1" applyAlignment="1">
      <alignment vertical="center" wrapText="1"/>
    </xf>
    <xf numFmtId="0" fontId="11" fillId="6" borderId="0" xfId="0" applyFont="1" applyFill="1" applyBorder="1" applyAlignment="1">
      <alignment horizontal="center" vertical="center" wrapText="1"/>
    </xf>
    <xf numFmtId="0" fontId="0" fillId="0" borderId="15" xfId="0" applyBorder="1" applyAlignment="1">
      <alignment vertical="center"/>
    </xf>
    <xf numFmtId="0" fontId="0" fillId="0" borderId="15" xfId="0" applyBorder="1"/>
    <xf numFmtId="0" fontId="7" fillId="6" borderId="20" xfId="1" applyFont="1" applyFill="1" applyBorder="1" applyAlignment="1">
      <alignment horizontal="left" vertical="center" wrapText="1"/>
    </xf>
    <xf numFmtId="0" fontId="7" fillId="0" borderId="44" xfId="1" applyFont="1" applyBorder="1" applyAlignment="1">
      <alignment horizontal="left" vertical="center" wrapText="1"/>
    </xf>
    <xf numFmtId="0" fontId="7" fillId="0" borderId="21" xfId="1" applyFont="1" applyBorder="1" applyAlignment="1">
      <alignment horizontal="left" vertical="center" wrapText="1"/>
    </xf>
    <xf numFmtId="0" fontId="18" fillId="0" borderId="20" xfId="0" applyFont="1" applyBorder="1" applyAlignment="1">
      <alignment horizontal="left" vertical="center" wrapText="1"/>
    </xf>
    <xf numFmtId="0" fontId="7" fillId="0" borderId="18" xfId="1" applyFont="1" applyBorder="1" applyAlignment="1">
      <alignment horizontal="center" vertical="center" wrapText="1"/>
    </xf>
    <xf numFmtId="0" fontId="0" fillId="0" borderId="21" xfId="0" applyBorder="1"/>
    <xf numFmtId="0" fontId="0" fillId="3" borderId="2" xfId="0" applyFill="1" applyBorder="1" applyAlignment="1">
      <alignment horizontal="center"/>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4" xfId="0" applyFont="1" applyFill="1" applyBorder="1" applyAlignment="1">
      <alignment horizontal="center" vertical="top"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4" fillId="22" borderId="33" xfId="0" applyFont="1" applyFill="1" applyBorder="1" applyAlignment="1">
      <alignment horizontal="center" vertical="center" wrapText="1"/>
    </xf>
    <xf numFmtId="0" fontId="14" fillId="22" borderId="22" xfId="0" applyFont="1" applyFill="1" applyBorder="1" applyAlignment="1">
      <alignment horizontal="center" vertical="center" wrapText="1"/>
    </xf>
    <xf numFmtId="0" fontId="14" fillId="22" borderId="45"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4" xfId="0" applyFont="1" applyFill="1" applyBorder="1" applyAlignment="1">
      <alignment horizontal="center" vertical="center"/>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4" xfId="0" applyFont="1" applyFill="1" applyBorder="1" applyAlignment="1">
      <alignment horizontal="left" vertical="top"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4" xfId="0" applyFont="1" applyBorder="1" applyAlignment="1">
      <alignment horizontal="center" vertical="center" wrapText="1"/>
    </xf>
    <xf numFmtId="0" fontId="23" fillId="18" borderId="3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0" xfId="0" applyFont="1" applyFill="1" applyBorder="1" applyAlignment="1">
      <alignment horizontal="left" vertical="center" wrapText="1"/>
    </xf>
    <xf numFmtId="0" fontId="28" fillId="15" borderId="45" xfId="0" applyFont="1" applyFill="1" applyBorder="1" applyAlignment="1">
      <alignment horizontal="center" vertical="center"/>
    </xf>
    <xf numFmtId="0" fontId="28" fillId="15" borderId="5" xfId="0" applyFont="1" applyFill="1" applyBorder="1" applyAlignment="1">
      <alignment horizontal="center" vertical="center"/>
    </xf>
    <xf numFmtId="0" fontId="28" fillId="15" borderId="44" xfId="0" applyFont="1" applyFill="1" applyBorder="1" applyAlignment="1">
      <alignment horizontal="center" vertical="center"/>
    </xf>
    <xf numFmtId="0" fontId="28" fillId="15" borderId="23" xfId="0" applyFont="1" applyFill="1" applyBorder="1" applyAlignment="1">
      <alignment horizontal="center" vertical="center"/>
    </xf>
    <xf numFmtId="0" fontId="28" fillId="16" borderId="66"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61" xfId="0" applyFont="1" applyFill="1" applyBorder="1" applyAlignment="1">
      <alignment horizontal="center" vertical="center"/>
    </xf>
    <xf numFmtId="0" fontId="9" fillId="17" borderId="55"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10" xfId="0" applyFont="1" applyFill="1" applyBorder="1" applyAlignment="1">
      <alignment horizontal="center" vertical="center" wrapText="1"/>
    </xf>
    <xf numFmtId="0" fontId="11" fillId="15" borderId="14"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28" fillId="15" borderId="33" xfId="0" applyFont="1" applyFill="1" applyBorder="1" applyAlignment="1">
      <alignment horizontal="center" vertical="center"/>
    </xf>
    <xf numFmtId="0" fontId="28" fillId="15" borderId="32" xfId="0" applyFont="1" applyFill="1" applyBorder="1" applyAlignment="1">
      <alignment horizontal="center" vertical="center"/>
    </xf>
    <xf numFmtId="0" fontId="11" fillId="15" borderId="11"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26"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8" xfId="0" applyFont="1" applyFill="1" applyBorder="1" applyAlignment="1">
      <alignment horizontal="center" vertical="center" wrapText="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8" fillId="6" borderId="6"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20"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20" xfId="0" applyFont="1" applyFill="1" applyBorder="1" applyAlignment="1">
      <alignment horizontal="left" vertical="top" wrapText="1"/>
    </xf>
    <xf numFmtId="0" fontId="7" fillId="0" borderId="23" xfId="0" applyFont="1" applyBorder="1" applyAlignment="1">
      <alignment horizontal="left" vertical="top" wrapText="1"/>
    </xf>
    <xf numFmtId="0" fontId="7" fillId="0" borderId="23" xfId="0" applyFont="1" applyBorder="1" applyAlignment="1">
      <alignment horizontal="left" vertical="top"/>
    </xf>
    <xf numFmtId="0" fontId="7" fillId="0" borderId="22" xfId="2" applyFont="1" applyBorder="1" applyAlignment="1" applyProtection="1">
      <alignment horizontal="center" vertical="center" wrapText="1"/>
      <protection hidden="1"/>
    </xf>
    <xf numFmtId="0" fontId="7" fillId="0" borderId="49" xfId="1" applyFont="1" applyBorder="1" applyAlignment="1">
      <alignment horizontal="left" vertical="top" wrapText="1"/>
    </xf>
    <xf numFmtId="0" fontId="7" fillId="0" borderId="48" xfId="1" applyFont="1" applyBorder="1" applyAlignment="1">
      <alignment horizontal="left" vertical="top" wrapText="1"/>
    </xf>
    <xf numFmtId="0" fontId="7" fillId="0" borderId="50" xfId="1" applyFont="1" applyBorder="1" applyAlignment="1">
      <alignment horizontal="left" vertical="top" wrapText="1"/>
    </xf>
    <xf numFmtId="0" fontId="3" fillId="23" borderId="72"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 fillId="23" borderId="66" xfId="0" applyFont="1" applyFill="1" applyBorder="1" applyAlignment="1">
      <alignment horizontal="center" vertical="center"/>
    </xf>
    <xf numFmtId="0" fontId="3" fillId="23" borderId="25" xfId="0" applyFont="1" applyFill="1" applyBorder="1" applyAlignment="1">
      <alignment horizontal="center" vertical="center"/>
    </xf>
    <xf numFmtId="0" fontId="3" fillId="23" borderId="61" xfId="0" applyFont="1" applyFill="1" applyBorder="1" applyAlignment="1">
      <alignment horizontal="center" vertical="center"/>
    </xf>
    <xf numFmtId="0" fontId="3" fillId="24" borderId="72" xfId="0" applyFont="1" applyFill="1" applyBorder="1" applyAlignment="1">
      <alignment horizontal="center" vertical="center"/>
    </xf>
    <xf numFmtId="0" fontId="3" fillId="24" borderId="1" xfId="0" applyFont="1" applyFill="1" applyBorder="1" applyAlignment="1">
      <alignment horizontal="center" vertical="center"/>
    </xf>
    <xf numFmtId="0" fontId="3" fillId="24" borderId="34" xfId="0" applyFont="1" applyFill="1" applyBorder="1" applyAlignment="1">
      <alignment horizontal="center" vertical="center"/>
    </xf>
    <xf numFmtId="0" fontId="34" fillId="3" borderId="2" xfId="0" applyFont="1" applyFill="1" applyBorder="1" applyAlignment="1">
      <alignment horizontal="center" vertical="center" wrapText="1"/>
    </xf>
    <xf numFmtId="0" fontId="40" fillId="3" borderId="2" xfId="0" applyFont="1" applyFill="1" applyBorder="1" applyAlignment="1">
      <alignment horizontal="center" vertical="center" wrapText="1"/>
    </xf>
    <xf numFmtId="0" fontId="34" fillId="3" borderId="67" xfId="0" applyFont="1" applyFill="1" applyBorder="1" applyAlignment="1">
      <alignment horizontal="center" vertical="center" wrapText="1"/>
    </xf>
    <xf numFmtId="0" fontId="8" fillId="3" borderId="68" xfId="0" applyFont="1" applyFill="1" applyBorder="1" applyAlignment="1">
      <alignment horizontal="center" vertical="center" wrapText="1"/>
    </xf>
    <xf numFmtId="0" fontId="8" fillId="3" borderId="69"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70"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20" xfId="2" applyFont="1" applyBorder="1" applyAlignment="1" applyProtection="1">
      <alignment horizontal="center" vertical="center" wrapText="1"/>
      <protection hidden="1"/>
    </xf>
    <xf numFmtId="0" fontId="15" fillId="0" borderId="37"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4" fillId="6" borderId="6" xfId="0" applyFont="1" applyFill="1" applyBorder="1" applyAlignment="1">
      <alignment horizontal="center" vertical="center" wrapText="1"/>
    </xf>
    <xf numFmtId="0" fontId="24" fillId="6" borderId="62" xfId="0" applyFont="1" applyFill="1" applyBorder="1" applyAlignment="1">
      <alignment horizontal="center" vertical="center" wrapText="1"/>
    </xf>
    <xf numFmtId="0" fontId="8" fillId="0" borderId="32" xfId="0" applyFont="1" applyBorder="1" applyAlignment="1">
      <alignment horizontal="center" vertical="top" wrapText="1"/>
    </xf>
    <xf numFmtId="0" fontId="8" fillId="0" borderId="6" xfId="0" applyFont="1" applyBorder="1" applyAlignment="1">
      <alignment horizontal="center" vertical="top" wrapText="1"/>
    </xf>
    <xf numFmtId="0" fontId="8" fillId="0" borderId="62" xfId="0" applyFont="1" applyBorder="1" applyAlignment="1">
      <alignment horizontal="center" vertical="center" wrapText="1"/>
    </xf>
    <xf numFmtId="0" fontId="8" fillId="0" borderId="44" xfId="0" applyFont="1" applyBorder="1" applyAlignment="1">
      <alignment horizontal="center" vertical="center" wrapText="1"/>
    </xf>
    <xf numFmtId="0" fontId="1" fillId="0" borderId="62"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1" fillId="0" borderId="32"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0" fillId="0" borderId="46" xfId="0" applyBorder="1" applyAlignment="1">
      <alignment horizontal="left" vertical="top" wrapText="1"/>
    </xf>
    <xf numFmtId="0" fontId="0" fillId="0" borderId="23" xfId="0" applyBorder="1" applyAlignment="1">
      <alignment horizontal="left" vertical="top"/>
    </xf>
    <xf numFmtId="0" fontId="0" fillId="0" borderId="47" xfId="0" applyBorder="1" applyAlignment="1">
      <alignment horizontal="left" vertical="top"/>
    </xf>
    <xf numFmtId="0" fontId="8" fillId="6" borderId="11" xfId="0" applyFont="1" applyFill="1" applyBorder="1" applyAlignment="1">
      <alignment horizontal="left" vertical="top" wrapText="1"/>
    </xf>
    <xf numFmtId="0" fontId="0" fillId="0" borderId="62" xfId="0" applyBorder="1" applyAlignment="1">
      <alignment horizontal="center" vertical="center"/>
    </xf>
    <xf numFmtId="0" fontId="0" fillId="0" borderId="6" xfId="0" applyBorder="1" applyAlignment="1">
      <alignment horizontal="center" vertical="center"/>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20"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Border="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15" fillId="0" borderId="50"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8" xfId="2" applyFont="1" applyBorder="1" applyAlignment="1" applyProtection="1">
      <alignment horizontal="center" vertical="center" wrapText="1"/>
      <protection hidden="1"/>
    </xf>
    <xf numFmtId="0" fontId="0" fillId="0" borderId="23" xfId="0" applyBorder="1" applyAlignment="1">
      <alignment horizontal="left" vertical="top" wrapText="1"/>
    </xf>
    <xf numFmtId="0" fontId="0" fillId="0" borderId="47" xfId="0" applyBorder="1" applyAlignment="1">
      <alignment horizontal="left" vertical="top"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center" vertical="top"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53</xdr:col>
      <xdr:colOff>1042463</xdr:colOff>
      <xdr:row>0</xdr:row>
      <xdr:rowOff>71437</xdr:rowOff>
    </xdr:from>
    <xdr:to>
      <xdr:col>56</xdr:col>
      <xdr:colOff>988218</xdr:colOff>
      <xdr:row>3</xdr:row>
      <xdr:rowOff>104510</xdr:rowOff>
    </xdr:to>
    <xdr:sp macro="" textlink="">
      <xdr:nvSpPr>
        <xdr:cNvPr id="2" name="4 Rectángulo redondeado">
          <a:extLst>
            <a:ext uri="{FF2B5EF4-FFF2-40B4-BE49-F238E27FC236}">
              <a16:creationId xmlns:a16="http://schemas.microsoft.com/office/drawing/2014/main" id="{00000000-0008-0000-0100-000002000000}"/>
            </a:ext>
          </a:extLst>
        </xdr:cNvPr>
        <xdr:cNvSpPr/>
      </xdr:nvSpPr>
      <xdr:spPr>
        <a:xfrm>
          <a:off x="55477838" y="71437"/>
          <a:ext cx="3636693" cy="79507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20</xdr:row>
      <xdr:rowOff>0</xdr:rowOff>
    </xdr:from>
    <xdr:to>
      <xdr:col>716</xdr:col>
      <xdr:colOff>680720</xdr:colOff>
      <xdr:row>20</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125867</xdr:colOff>
      <xdr:row>0</xdr:row>
      <xdr:rowOff>35719</xdr:rowOff>
    </xdr:from>
    <xdr:to>
      <xdr:col>4</xdr:col>
      <xdr:colOff>1557073</xdr:colOff>
      <xdr:row>3</xdr:row>
      <xdr:rowOff>111550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26760" y="35719"/>
          <a:ext cx="2968813" cy="8242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22</xdr:row>
      <xdr:rowOff>57150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1115785</xdr:colOff>
      <xdr:row>0</xdr:row>
      <xdr:rowOff>40822</xdr:rowOff>
    </xdr:from>
    <xdr:to>
      <xdr:col>4</xdr:col>
      <xdr:colOff>1335955</xdr:colOff>
      <xdr:row>3</xdr:row>
      <xdr:rowOff>157475</xdr:rowOff>
    </xdr:to>
    <xdr:pic>
      <xdr:nvPicPr>
        <xdr:cNvPr id="7" name="Imagen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4321" y="40822"/>
          <a:ext cx="2968813" cy="82422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25" t="s">
        <v>342</v>
      </c>
    </row>
    <row r="4" spans="1:662" ht="20.25" customHeight="1" x14ac:dyDescent="0.25"/>
    <row r="5" spans="1:662" ht="27.75" customHeight="1" x14ac:dyDescent="0.25">
      <c r="C5" s="216" t="s">
        <v>338</v>
      </c>
    </row>
    <row r="6" spans="1:662" ht="31.5" customHeight="1" x14ac:dyDescent="0.25">
      <c r="C6" s="216" t="s">
        <v>340</v>
      </c>
    </row>
    <row r="7" spans="1:662" ht="18.75" customHeight="1" x14ac:dyDescent="0.25">
      <c r="C7" s="216" t="s">
        <v>339</v>
      </c>
    </row>
    <row r="8" spans="1:662" s="17" customFormat="1" ht="17.25" customHeight="1" thickBot="1" x14ac:dyDescent="0.3">
      <c r="C8" s="210"/>
      <c r="D8" s="13"/>
      <c r="E8" s="14"/>
      <c r="F8" s="14"/>
      <c r="G8" s="14"/>
    </row>
    <row r="9" spans="1:662" s="17" customFormat="1" ht="22.5" customHeight="1" thickBot="1" x14ac:dyDescent="0.3">
      <c r="C9" s="194" t="s">
        <v>321</v>
      </c>
      <c r="D9" s="188" t="s">
        <v>332</v>
      </c>
      <c r="E9" s="189" t="s">
        <v>333</v>
      </c>
      <c r="F9" s="14"/>
      <c r="G9" s="207" t="s">
        <v>336</v>
      </c>
      <c r="H9" s="211" t="s">
        <v>337</v>
      </c>
      <c r="I9" s="224" t="s">
        <v>341</v>
      </c>
    </row>
    <row r="10" spans="1:662" s="183" customFormat="1" ht="22.5" customHeight="1" x14ac:dyDescent="0.25">
      <c r="A10" s="17"/>
      <c r="B10" s="17"/>
      <c r="C10" s="195" t="s">
        <v>19</v>
      </c>
      <c r="D10" s="31"/>
      <c r="E10" s="187"/>
      <c r="F10" s="17"/>
      <c r="G10" s="208"/>
      <c r="H10" s="217"/>
      <c r="I10" s="22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83" customFormat="1" ht="22.5" customHeight="1" x14ac:dyDescent="0.25">
      <c r="A11" s="17"/>
      <c r="B11" s="17"/>
      <c r="C11" s="196" t="s">
        <v>324</v>
      </c>
      <c r="D11" s="23"/>
      <c r="E11" s="184"/>
      <c r="F11" s="17"/>
      <c r="G11" s="209"/>
      <c r="H11" s="218"/>
      <c r="I11" s="22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83" customFormat="1" ht="22.5" customHeight="1" x14ac:dyDescent="0.25">
      <c r="A12" s="17"/>
      <c r="B12" s="17"/>
      <c r="C12" s="196" t="s">
        <v>325</v>
      </c>
      <c r="D12" s="23"/>
      <c r="E12" s="184"/>
      <c r="F12" s="17"/>
      <c r="G12" s="209"/>
      <c r="H12" s="218"/>
      <c r="I12" s="22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83" customFormat="1" ht="22.5" customHeight="1" x14ac:dyDescent="0.25">
      <c r="A13" s="17"/>
      <c r="B13" s="17"/>
      <c r="C13" s="196" t="s">
        <v>17</v>
      </c>
      <c r="D13" s="23"/>
      <c r="E13" s="184"/>
      <c r="F13" s="17"/>
      <c r="G13" s="209"/>
      <c r="H13" s="218"/>
      <c r="I13" s="22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83" customFormat="1" ht="22.5" customHeight="1" x14ac:dyDescent="0.25">
      <c r="A14" s="17"/>
      <c r="B14" s="17"/>
      <c r="C14" s="196" t="s">
        <v>20</v>
      </c>
      <c r="D14" s="23"/>
      <c r="E14" s="184"/>
      <c r="F14" s="17"/>
      <c r="G14" s="209"/>
      <c r="H14" s="218"/>
      <c r="I14" s="22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83" customFormat="1" ht="22.5" customHeight="1" thickBot="1" x14ac:dyDescent="0.3">
      <c r="A15" s="17"/>
      <c r="B15" s="17"/>
      <c r="C15" s="197" t="s">
        <v>136</v>
      </c>
      <c r="D15" s="190"/>
      <c r="E15" s="191"/>
      <c r="F15" s="17"/>
      <c r="G15" s="209"/>
      <c r="H15" s="219"/>
      <c r="I15" s="22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83" customFormat="1" ht="22.5" customHeight="1" thickBot="1" x14ac:dyDescent="0.3">
      <c r="A16" s="17"/>
      <c r="B16" s="17"/>
      <c r="C16" s="194" t="s">
        <v>322</v>
      </c>
      <c r="D16" s="188" t="s">
        <v>334</v>
      </c>
      <c r="E16" s="189" t="s">
        <v>335</v>
      </c>
      <c r="F16" s="214"/>
      <c r="G16" s="137"/>
      <c r="H16" s="219"/>
      <c r="I16" s="22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83" customFormat="1" ht="22.5" customHeight="1" x14ac:dyDescent="0.25">
      <c r="A17" s="17"/>
      <c r="B17" s="17"/>
      <c r="C17" s="198" t="s">
        <v>16</v>
      </c>
      <c r="D17" s="199"/>
      <c r="E17" s="192"/>
      <c r="F17" s="214"/>
      <c r="G17" s="137"/>
      <c r="H17" s="220"/>
      <c r="I17" s="22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83" customFormat="1" ht="22.5" customHeight="1" x14ac:dyDescent="0.25">
      <c r="A18" s="17"/>
      <c r="B18" s="17"/>
      <c r="C18" s="200" t="s">
        <v>137</v>
      </c>
      <c r="D18" s="201"/>
      <c r="E18" s="185"/>
      <c r="F18" s="214"/>
      <c r="G18" s="137"/>
      <c r="H18" s="220"/>
      <c r="I18" s="22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83" customFormat="1" ht="22.5" customHeight="1" x14ac:dyDescent="0.25">
      <c r="A19" s="17"/>
      <c r="B19" s="17"/>
      <c r="C19" s="200" t="s">
        <v>139</v>
      </c>
      <c r="D19" s="201"/>
      <c r="E19" s="185"/>
      <c r="F19" s="214"/>
      <c r="G19" s="137"/>
      <c r="H19" s="220"/>
      <c r="I19" s="22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83" customFormat="1" ht="22.5" customHeight="1" x14ac:dyDescent="0.25">
      <c r="A20" s="17"/>
      <c r="B20" s="17"/>
      <c r="C20" s="200" t="s">
        <v>141</v>
      </c>
      <c r="D20" s="201"/>
      <c r="E20" s="185"/>
      <c r="F20" s="214"/>
      <c r="G20" s="137"/>
      <c r="H20" s="220"/>
      <c r="I20" s="22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83" customFormat="1" ht="22.5" customHeight="1" x14ac:dyDescent="0.25">
      <c r="A21" s="17"/>
      <c r="B21" s="17"/>
      <c r="C21" s="200" t="s">
        <v>9</v>
      </c>
      <c r="D21" s="201"/>
      <c r="E21" s="185"/>
      <c r="F21" s="214"/>
      <c r="G21" s="137"/>
      <c r="H21" s="220"/>
      <c r="I21" s="22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83" customFormat="1" ht="22.5" customHeight="1" thickBot="1" x14ac:dyDescent="0.3">
      <c r="A22" s="17"/>
      <c r="B22" s="17"/>
      <c r="C22" s="202" t="s">
        <v>142</v>
      </c>
      <c r="D22" s="203"/>
      <c r="E22" s="193"/>
      <c r="F22" s="215"/>
      <c r="G22" s="135"/>
      <c r="H22" s="212"/>
      <c r="I22" s="22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83" customFormat="1" ht="22.5" customHeight="1" thickBot="1" x14ac:dyDescent="0.3">
      <c r="A23" s="17"/>
      <c r="B23" s="17"/>
      <c r="C23" s="204" t="s">
        <v>323</v>
      </c>
      <c r="D23" s="188" t="s">
        <v>334</v>
      </c>
      <c r="E23" s="189" t="s">
        <v>335</v>
      </c>
      <c r="F23" s="215"/>
      <c r="G23" s="135"/>
      <c r="H23" s="212"/>
      <c r="I23" s="22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83" customFormat="1" ht="22.5" customHeight="1" x14ac:dyDescent="0.25">
      <c r="A24" s="17"/>
      <c r="B24" s="17"/>
      <c r="C24" s="198" t="s">
        <v>326</v>
      </c>
      <c r="D24" s="199"/>
      <c r="E24" s="192"/>
      <c r="F24" s="214"/>
      <c r="G24" s="137"/>
      <c r="H24" s="220"/>
      <c r="I24" s="22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83" customFormat="1" ht="22.5" customHeight="1" x14ac:dyDescent="0.25">
      <c r="A25" s="17"/>
      <c r="B25" s="17"/>
      <c r="C25" s="200" t="s">
        <v>327</v>
      </c>
      <c r="D25" s="201"/>
      <c r="E25" s="185"/>
      <c r="F25" s="214"/>
      <c r="G25" s="137"/>
      <c r="H25" s="220"/>
      <c r="I25" s="22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83" customFormat="1" ht="22.5" customHeight="1" x14ac:dyDescent="0.25">
      <c r="A26" s="17"/>
      <c r="B26" s="17"/>
      <c r="C26" s="200" t="s">
        <v>149</v>
      </c>
      <c r="D26" s="201"/>
      <c r="E26" s="185"/>
      <c r="F26" s="214"/>
      <c r="G26" s="137"/>
      <c r="H26" s="220"/>
      <c r="I26" s="22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83" customFormat="1" ht="22.5" customHeight="1" x14ac:dyDescent="0.25">
      <c r="A27" s="17"/>
      <c r="B27" s="17"/>
      <c r="C27" s="200" t="s">
        <v>328</v>
      </c>
      <c r="D27" s="201"/>
      <c r="E27" s="185"/>
      <c r="F27" s="214"/>
      <c r="G27" s="137"/>
      <c r="H27" s="220"/>
      <c r="I27" s="22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83" customFormat="1" ht="22.5" customHeight="1" x14ac:dyDescent="0.25">
      <c r="A28" s="17"/>
      <c r="B28" s="17"/>
      <c r="C28" s="200" t="s">
        <v>329</v>
      </c>
      <c r="D28" s="201"/>
      <c r="E28" s="185"/>
      <c r="F28" s="214"/>
      <c r="G28" s="137"/>
      <c r="H28" s="220"/>
      <c r="I28" s="22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83" customFormat="1" ht="22.5" customHeight="1" x14ac:dyDescent="0.25">
      <c r="A29" s="17"/>
      <c r="B29" s="17"/>
      <c r="C29" s="200" t="s">
        <v>330</v>
      </c>
      <c r="D29" s="201"/>
      <c r="E29" s="185"/>
      <c r="F29" s="214"/>
      <c r="G29" s="137"/>
      <c r="H29" s="220"/>
      <c r="I29" s="22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83" customFormat="1" ht="22.5" customHeight="1" thickBot="1" x14ac:dyDescent="0.3">
      <c r="A30" s="17"/>
      <c r="B30" s="17"/>
      <c r="C30" s="205" t="s">
        <v>331</v>
      </c>
      <c r="D30" s="206"/>
      <c r="E30" s="186"/>
      <c r="F30" s="215"/>
      <c r="G30" s="139"/>
      <c r="H30" s="213"/>
      <c r="I30" s="22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26" t="s">
        <v>5</v>
      </c>
      <c r="D32" s="227"/>
    </row>
    <row r="33" spans="3:4" s="1" customFormat="1" ht="15" customHeight="1" x14ac:dyDescent="0.25">
      <c r="C33" s="281"/>
      <c r="D33" s="281"/>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7" sqref="E7"/>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77" t="s">
        <v>97</v>
      </c>
      <c r="I1" s="577" t="s">
        <v>98</v>
      </c>
    </row>
    <row r="2" spans="1:15" ht="30" x14ac:dyDescent="0.25">
      <c r="A2" s="83" t="s">
        <v>14</v>
      </c>
      <c r="B2" s="83" t="s">
        <v>18</v>
      </c>
      <c r="C2" s="83" t="s">
        <v>21</v>
      </c>
      <c r="D2" s="83" t="s">
        <v>143</v>
      </c>
      <c r="E2" s="83" t="s">
        <v>99</v>
      </c>
      <c r="F2" s="83" t="s">
        <v>22</v>
      </c>
      <c r="G2" s="577"/>
      <c r="H2" s="83" t="s">
        <v>23</v>
      </c>
      <c r="I2" s="577"/>
      <c r="J2" s="83" t="s">
        <v>31</v>
      </c>
      <c r="K2" s="83" t="s">
        <v>33</v>
      </c>
      <c r="L2" s="83" t="s">
        <v>12</v>
      </c>
      <c r="M2" s="83" t="s">
        <v>13</v>
      </c>
      <c r="N2" s="83" t="s">
        <v>36</v>
      </c>
      <c r="O2" s="83" t="s">
        <v>38</v>
      </c>
    </row>
    <row r="3" spans="1:15" ht="30" x14ac:dyDescent="0.25">
      <c r="A3" s="8" t="s">
        <v>9</v>
      </c>
      <c r="B3" s="8" t="s">
        <v>19</v>
      </c>
      <c r="C3" s="8" t="s">
        <v>138</v>
      </c>
      <c r="D3" s="8" t="s">
        <v>147</v>
      </c>
      <c r="E3" s="8" t="s">
        <v>197</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349</v>
      </c>
      <c r="D9" s="8" t="s">
        <v>153</v>
      </c>
      <c r="E9" s="8" t="s">
        <v>162</v>
      </c>
    </row>
    <row r="10" spans="1:15" ht="30" x14ac:dyDescent="0.25">
      <c r="A10" s="8" t="s">
        <v>45</v>
      </c>
      <c r="C10" s="8" t="s">
        <v>40</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354</v>
      </c>
    </row>
    <row r="42" spans="5:5" x14ac:dyDescent="0.25">
      <c r="E42" s="8" t="s">
        <v>194</v>
      </c>
    </row>
    <row r="43" spans="5:5" x14ac:dyDescent="0.25">
      <c r="E43" s="8" t="s">
        <v>195</v>
      </c>
    </row>
    <row r="44" spans="5:5" x14ac:dyDescent="0.25">
      <c r="E44" s="8" t="s">
        <v>196</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31"/>
  <sheetViews>
    <sheetView showGridLines="0" tabSelected="1" topLeftCell="AR24" zoomScale="70" zoomScaleNormal="70" workbookViewId="0">
      <selection activeCell="BI33" sqref="BI33"/>
    </sheetView>
  </sheetViews>
  <sheetFormatPr baseColWidth="10" defaultRowHeight="15" x14ac:dyDescent="0.25"/>
  <cols>
    <col min="1" max="1" width="2.140625" customWidth="1"/>
    <col min="2" max="2" width="3.140625" customWidth="1"/>
    <col min="3" max="3" width="17.7109375" style="10" customWidth="1"/>
    <col min="4" max="4" width="23.140625" style="11" customWidth="1"/>
    <col min="5" max="5" width="23.85546875" style="12" customWidth="1"/>
    <col min="6" max="6" width="13.7109375" style="12" hidden="1" customWidth="1"/>
    <col min="7" max="7" width="15.140625" style="12" hidden="1" customWidth="1"/>
    <col min="8" max="8" width="13.5703125" style="12" hidden="1" customWidth="1"/>
    <col min="9" max="9" width="14.42578125" style="12" hidden="1" customWidth="1"/>
    <col min="10" max="10" width="6.140625" style="13" hidden="1" customWidth="1"/>
    <col min="11" max="11" width="23"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1.710937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85546875" style="19" customWidth="1"/>
    <col min="47" max="47" width="12" style="19" customWidth="1"/>
    <col min="48" max="48" width="19.7109375" style="14" customWidth="1"/>
    <col min="49" max="49" width="18.7109375" style="14" customWidth="1"/>
    <col min="50" max="50" width="14.42578125" style="14" customWidth="1"/>
    <col min="51" max="51" width="14.42578125" style="14" hidden="1" customWidth="1"/>
    <col min="52" max="52" width="19" style="14" hidden="1" customWidth="1"/>
    <col min="53" max="53" width="18.7109375" style="14" customWidth="1"/>
    <col min="54" max="54" width="19.140625" style="14" hidden="1" customWidth="1"/>
    <col min="55" max="55" width="20.5703125" style="17" hidden="1" customWidth="1"/>
    <col min="56" max="56" width="15.7109375" style="14" hidden="1" customWidth="1"/>
    <col min="57" max="57" width="15.140625" style="14" hidden="1" customWidth="1"/>
    <col min="58" max="60" width="0" hidden="1" customWidth="1"/>
    <col min="61" max="61" width="36" customWidth="1"/>
    <col min="62" max="62" width="17.28515625" customWidth="1"/>
    <col min="63" max="63" width="23.42578125" customWidth="1"/>
  </cols>
  <sheetData>
    <row r="1" spans="1:711" ht="12" customHeight="1" x14ac:dyDescent="0.25">
      <c r="BD1" s="343"/>
      <c r="BE1" s="343"/>
    </row>
    <row r="2" spans="1:711" ht="27" customHeight="1" x14ac:dyDescent="0.25">
      <c r="O2" s="20" t="s">
        <v>432</v>
      </c>
      <c r="BD2" s="344"/>
      <c r="BE2" s="344"/>
    </row>
    <row r="3" spans="1:711" ht="20.25" customHeight="1" x14ac:dyDescent="0.25">
      <c r="L3" s="18"/>
      <c r="M3" s="18"/>
      <c r="N3" s="18"/>
      <c r="BD3" s="344"/>
      <c r="BE3" s="344"/>
    </row>
    <row r="4" spans="1:711" ht="12" customHeight="1" thickBot="1" x14ac:dyDescent="0.3">
      <c r="BD4" s="345"/>
      <c r="BE4" s="345"/>
    </row>
    <row r="5" spans="1:711" s="24" customFormat="1" ht="12" hidden="1" customHeight="1" x14ac:dyDescent="0.25">
      <c r="A5" s="235"/>
      <c r="B5" s="236"/>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c r="AW5" s="254"/>
      <c r="AX5" s="254"/>
      <c r="AY5" s="254"/>
      <c r="AZ5" s="254"/>
      <c r="BA5" s="254"/>
      <c r="BB5" s="410" t="s">
        <v>426</v>
      </c>
      <c r="BC5" s="411"/>
      <c r="BD5" s="411"/>
      <c r="BE5" s="411"/>
    </row>
    <row r="6" spans="1:711" s="24" customFormat="1" ht="12" hidden="1" customHeight="1" x14ac:dyDescent="0.25">
      <c r="A6" s="235"/>
      <c r="B6" s="236"/>
      <c r="C6" s="255"/>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411"/>
      <c r="BC6" s="411"/>
      <c r="BD6" s="411"/>
      <c r="BE6" s="411"/>
    </row>
    <row r="7" spans="1:711" s="24" customFormat="1" ht="12" hidden="1" customHeight="1" x14ac:dyDescent="0.25">
      <c r="A7" s="235"/>
      <c r="B7" s="236"/>
      <c r="C7" s="255"/>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c r="AW7" s="256"/>
      <c r="AX7" s="256"/>
      <c r="AY7" s="256"/>
      <c r="AZ7" s="256"/>
      <c r="BA7" s="256"/>
      <c r="BB7" s="411"/>
      <c r="BC7" s="411"/>
      <c r="BD7" s="411"/>
      <c r="BE7" s="411"/>
    </row>
    <row r="8" spans="1:711" s="24" customFormat="1" ht="12" hidden="1" customHeight="1" x14ac:dyDescent="0.25">
      <c r="A8" s="235"/>
      <c r="B8" s="236"/>
      <c r="C8" s="255"/>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c r="AW8" s="256"/>
      <c r="AX8" s="256"/>
      <c r="AY8" s="256"/>
      <c r="AZ8" s="256"/>
      <c r="BA8" s="256"/>
      <c r="BB8" s="412" t="s">
        <v>425</v>
      </c>
      <c r="BC8" s="413"/>
      <c r="BD8" s="413"/>
      <c r="BE8" s="414"/>
    </row>
    <row r="9" spans="1:711" s="24" customFormat="1" ht="12" hidden="1" customHeight="1" x14ac:dyDescent="0.25">
      <c r="A9" s="235"/>
      <c r="B9" s="236"/>
      <c r="C9" s="255"/>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c r="AW9" s="256"/>
      <c r="AX9" s="256"/>
      <c r="AY9" s="256"/>
      <c r="AZ9" s="256"/>
      <c r="BA9" s="256"/>
      <c r="BB9" s="415"/>
      <c r="BC9" s="416"/>
      <c r="BD9" s="416"/>
      <c r="BE9" s="417"/>
    </row>
    <row r="10" spans="1:711" s="24" customFormat="1" ht="12" hidden="1" customHeight="1" x14ac:dyDescent="0.25">
      <c r="A10" s="235"/>
      <c r="B10" s="236"/>
      <c r="C10" s="253"/>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c r="AW10" s="257"/>
      <c r="AX10" s="257"/>
      <c r="AY10" s="257"/>
      <c r="AZ10" s="257"/>
      <c r="BA10" s="257"/>
      <c r="BB10" s="418"/>
      <c r="BC10" s="419"/>
      <c r="BD10" s="419"/>
      <c r="BE10" s="420"/>
    </row>
    <row r="11" spans="1:711" ht="20.25" customHeight="1" thickBot="1" x14ac:dyDescent="0.3">
      <c r="C11" s="346" t="s">
        <v>78</v>
      </c>
      <c r="D11" s="347"/>
      <c r="E11" s="348"/>
      <c r="F11" s="348"/>
      <c r="G11" s="348"/>
      <c r="H11" s="348"/>
      <c r="I11" s="348"/>
      <c r="J11" s="347"/>
      <c r="K11" s="347"/>
      <c r="L11" s="347"/>
      <c r="M11" s="347"/>
      <c r="N11" s="347"/>
      <c r="O11" s="349"/>
      <c r="P11" s="350" t="s">
        <v>79</v>
      </c>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2"/>
      <c r="AR11" s="353" t="s">
        <v>110</v>
      </c>
      <c r="AS11" s="356" t="s">
        <v>80</v>
      </c>
      <c r="AT11" s="359" t="s">
        <v>279</v>
      </c>
      <c r="AU11" s="359"/>
      <c r="AV11" s="359"/>
      <c r="AW11" s="359"/>
      <c r="AX11" s="359"/>
      <c r="AY11" s="359"/>
      <c r="AZ11" s="359"/>
      <c r="BA11" s="359"/>
      <c r="BB11" s="359"/>
      <c r="BC11" s="359"/>
      <c r="BD11" s="359"/>
      <c r="BE11" s="360"/>
      <c r="BI11" s="401" t="s">
        <v>433</v>
      </c>
      <c r="BJ11" s="402"/>
      <c r="BK11" s="403"/>
    </row>
    <row r="12" spans="1:711" ht="19.5" customHeight="1" thickBot="1" x14ac:dyDescent="0.3">
      <c r="C12" s="362" t="s">
        <v>46</v>
      </c>
      <c r="D12" s="364" t="s">
        <v>47</v>
      </c>
      <c r="E12" s="365" t="s">
        <v>112</v>
      </c>
      <c r="F12" s="368" t="s">
        <v>154</v>
      </c>
      <c r="G12" s="369"/>
      <c r="H12" s="369"/>
      <c r="I12" s="370" t="s">
        <v>121</v>
      </c>
      <c r="J12" s="364" t="s">
        <v>3</v>
      </c>
      <c r="K12" s="364" t="s">
        <v>48</v>
      </c>
      <c r="L12" s="364" t="s">
        <v>81</v>
      </c>
      <c r="M12" s="364" t="s">
        <v>82</v>
      </c>
      <c r="N12" s="364" t="s">
        <v>122</v>
      </c>
      <c r="O12" s="364" t="s">
        <v>11</v>
      </c>
      <c r="P12" s="373" t="s">
        <v>49</v>
      </c>
      <c r="Q12" s="374"/>
      <c r="R12" s="374"/>
      <c r="S12" s="374"/>
      <c r="T12" s="374"/>
      <c r="U12" s="375"/>
      <c r="V12" s="376" t="s">
        <v>155</v>
      </c>
      <c r="W12" s="377"/>
      <c r="X12" s="377"/>
      <c r="Y12" s="377"/>
      <c r="Z12" s="377"/>
      <c r="AA12" s="377"/>
      <c r="AB12" s="377"/>
      <c r="AC12" s="377"/>
      <c r="AD12" s="377"/>
      <c r="AE12" s="377"/>
      <c r="AF12" s="378"/>
      <c r="AG12" s="378"/>
      <c r="AH12" s="378"/>
      <c r="AI12" s="377"/>
      <c r="AJ12" s="377"/>
      <c r="AK12" s="377"/>
      <c r="AL12" s="377"/>
      <c r="AM12" s="377"/>
      <c r="AN12" s="377"/>
      <c r="AO12" s="377"/>
      <c r="AP12" s="377"/>
      <c r="AQ12" s="379"/>
      <c r="AR12" s="354"/>
      <c r="AS12" s="357"/>
      <c r="AT12" s="361"/>
      <c r="AU12" s="361"/>
      <c r="AV12" s="361"/>
      <c r="AW12" s="361"/>
      <c r="AX12" s="361"/>
      <c r="AY12" s="361"/>
      <c r="AZ12" s="361"/>
      <c r="BA12" s="361"/>
      <c r="BB12" s="361"/>
      <c r="BC12" s="361"/>
      <c r="BD12" s="361"/>
      <c r="BE12" s="360"/>
      <c r="BI12" s="404"/>
      <c r="BJ12" s="405"/>
      <c r="BK12" s="406"/>
    </row>
    <row r="13" spans="1:711" ht="134.25" customHeight="1" thickBot="1" x14ac:dyDescent="0.3">
      <c r="C13" s="363"/>
      <c r="D13" s="364"/>
      <c r="E13" s="366"/>
      <c r="F13" s="364" t="s">
        <v>145</v>
      </c>
      <c r="G13" s="364" t="s">
        <v>146</v>
      </c>
      <c r="H13" s="364" t="s">
        <v>144</v>
      </c>
      <c r="I13" s="364"/>
      <c r="J13" s="364"/>
      <c r="K13" s="364"/>
      <c r="L13" s="364"/>
      <c r="M13" s="364"/>
      <c r="N13" s="364"/>
      <c r="O13" s="364"/>
      <c r="P13" s="312" t="s">
        <v>50</v>
      </c>
      <c r="Q13" s="313"/>
      <c r="R13" s="313"/>
      <c r="S13" s="313"/>
      <c r="T13" s="313"/>
      <c r="U13" s="314"/>
      <c r="V13" s="315" t="s">
        <v>51</v>
      </c>
      <c r="W13" s="315" t="s">
        <v>52</v>
      </c>
      <c r="X13" s="238" t="s">
        <v>212</v>
      </c>
      <c r="Y13" s="238" t="s">
        <v>213</v>
      </c>
      <c r="Z13" s="238" t="s">
        <v>214</v>
      </c>
      <c r="AA13" s="238" t="s">
        <v>215</v>
      </c>
      <c r="AB13" s="238" t="s">
        <v>216</v>
      </c>
      <c r="AC13" s="238" t="s">
        <v>218</v>
      </c>
      <c r="AD13" s="238" t="s">
        <v>217</v>
      </c>
      <c r="AE13" s="341" t="s">
        <v>311</v>
      </c>
      <c r="AF13" s="341" t="s">
        <v>312</v>
      </c>
      <c r="AG13" s="341" t="s">
        <v>313</v>
      </c>
      <c r="AH13" s="341" t="s">
        <v>315</v>
      </c>
      <c r="AI13" s="341" t="s">
        <v>316</v>
      </c>
      <c r="AJ13" s="341" t="s">
        <v>314</v>
      </c>
      <c r="AK13" s="426" t="s">
        <v>113</v>
      </c>
      <c r="AL13" s="427"/>
      <c r="AM13" s="315" t="s">
        <v>53</v>
      </c>
      <c r="AN13" s="428"/>
      <c r="AO13" s="428"/>
      <c r="AP13" s="428"/>
      <c r="AQ13" s="426"/>
      <c r="AR13" s="354"/>
      <c r="AS13" s="357"/>
      <c r="AT13" s="383" t="s">
        <v>54</v>
      </c>
      <c r="AU13" s="384"/>
      <c r="AV13" s="384"/>
      <c r="AW13" s="384"/>
      <c r="AX13" s="384"/>
      <c r="AY13" s="384"/>
      <c r="AZ13" s="384"/>
      <c r="BA13" s="385"/>
      <c r="BB13" s="371" t="s">
        <v>280</v>
      </c>
      <c r="BC13" s="371"/>
      <c r="BD13" s="371"/>
      <c r="BE13" s="372"/>
      <c r="BI13" s="407" t="s">
        <v>434</v>
      </c>
      <c r="BJ13" s="408"/>
      <c r="BK13" s="409"/>
    </row>
    <row r="14" spans="1:711" ht="39.75" customHeight="1" thickBot="1" x14ac:dyDescent="0.3">
      <c r="C14" s="363"/>
      <c r="D14" s="364"/>
      <c r="E14" s="367"/>
      <c r="F14" s="364"/>
      <c r="G14" s="364"/>
      <c r="H14" s="364"/>
      <c r="I14" s="364"/>
      <c r="J14" s="364"/>
      <c r="K14" s="364"/>
      <c r="L14" s="364"/>
      <c r="M14" s="364"/>
      <c r="N14" s="364"/>
      <c r="O14" s="364"/>
      <c r="P14" s="237" t="s">
        <v>12</v>
      </c>
      <c r="Q14" s="237" t="s">
        <v>83</v>
      </c>
      <c r="R14" s="237" t="s">
        <v>0</v>
      </c>
      <c r="S14" s="237" t="s">
        <v>13</v>
      </c>
      <c r="T14" s="237" t="s">
        <v>84</v>
      </c>
      <c r="U14" s="237" t="s">
        <v>74</v>
      </c>
      <c r="V14" s="316"/>
      <c r="W14" s="316"/>
      <c r="X14" s="239" t="s">
        <v>128</v>
      </c>
      <c r="Y14" s="239" t="s">
        <v>127</v>
      </c>
      <c r="Z14" s="239" t="s">
        <v>126</v>
      </c>
      <c r="AA14" s="239" t="s">
        <v>219</v>
      </c>
      <c r="AB14" s="239" t="s">
        <v>129</v>
      </c>
      <c r="AC14" s="239" t="s">
        <v>130</v>
      </c>
      <c r="AD14" s="239" t="s">
        <v>131</v>
      </c>
      <c r="AE14" s="342"/>
      <c r="AF14" s="342"/>
      <c r="AG14" s="342"/>
      <c r="AH14" s="342"/>
      <c r="AI14" s="342"/>
      <c r="AJ14" s="342"/>
      <c r="AK14" s="240" t="s">
        <v>12</v>
      </c>
      <c r="AL14" s="241" t="s">
        <v>13</v>
      </c>
      <c r="AM14" s="242" t="s">
        <v>12</v>
      </c>
      <c r="AN14" s="243" t="s">
        <v>85</v>
      </c>
      <c r="AO14" s="243" t="s">
        <v>13</v>
      </c>
      <c r="AP14" s="243" t="s">
        <v>86</v>
      </c>
      <c r="AQ14" s="244" t="s">
        <v>74</v>
      </c>
      <c r="AR14" s="355"/>
      <c r="AS14" s="358"/>
      <c r="AT14" s="245" t="s">
        <v>106</v>
      </c>
      <c r="AU14" s="246" t="s">
        <v>107</v>
      </c>
      <c r="AV14" s="247" t="s">
        <v>132</v>
      </c>
      <c r="AW14" s="248" t="s">
        <v>277</v>
      </c>
      <c r="AX14" s="248" t="s">
        <v>108</v>
      </c>
      <c r="AY14" s="248" t="s">
        <v>109</v>
      </c>
      <c r="AZ14" s="248" t="s">
        <v>133</v>
      </c>
      <c r="BA14" s="249" t="s">
        <v>77</v>
      </c>
      <c r="BB14" s="250" t="s">
        <v>76</v>
      </c>
      <c r="BC14" s="251" t="s">
        <v>75</v>
      </c>
      <c r="BD14" s="251" t="s">
        <v>278</v>
      </c>
      <c r="BE14" s="252" t="s">
        <v>77</v>
      </c>
      <c r="BI14" s="259" t="s">
        <v>435</v>
      </c>
      <c r="BJ14" s="259" t="s">
        <v>436</v>
      </c>
      <c r="BK14" s="259" t="s">
        <v>437</v>
      </c>
    </row>
    <row r="15" spans="1:711" s="24" customFormat="1" ht="81.75" customHeight="1" x14ac:dyDescent="0.25">
      <c r="A15"/>
      <c r="B15"/>
      <c r="C15" s="318" t="s">
        <v>343</v>
      </c>
      <c r="D15" s="327" t="s">
        <v>402</v>
      </c>
      <c r="E15" s="155" t="s">
        <v>346</v>
      </c>
      <c r="F15" s="77"/>
      <c r="G15" s="77" t="s">
        <v>139</v>
      </c>
      <c r="H15" s="77" t="s">
        <v>151</v>
      </c>
      <c r="I15" s="77"/>
      <c r="J15" s="324" t="s">
        <v>93</v>
      </c>
      <c r="K15" s="389" t="s">
        <v>344</v>
      </c>
      <c r="L15" s="392" t="s">
        <v>345</v>
      </c>
      <c r="M15" s="310" t="s">
        <v>125</v>
      </c>
      <c r="N15" s="230"/>
      <c r="O15" s="395" t="s">
        <v>353</v>
      </c>
      <c r="P15" s="397" t="s">
        <v>87</v>
      </c>
      <c r="Q15" s="291">
        <v>3</v>
      </c>
      <c r="R15" s="380" t="s">
        <v>354</v>
      </c>
      <c r="S15" s="304" t="s">
        <v>88</v>
      </c>
      <c r="T15" s="386">
        <v>4</v>
      </c>
      <c r="U15" s="301"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Extremo</v>
      </c>
      <c r="V15" s="164" t="s">
        <v>355</v>
      </c>
      <c r="W15" s="28" t="s">
        <v>6</v>
      </c>
      <c r="X15" s="29">
        <v>15</v>
      </c>
      <c r="Y15" s="29">
        <v>15</v>
      </c>
      <c r="Z15" s="29">
        <v>15</v>
      </c>
      <c r="AA15" s="29">
        <v>15</v>
      </c>
      <c r="AB15" s="29">
        <v>15</v>
      </c>
      <c r="AC15" s="29">
        <v>15</v>
      </c>
      <c r="AD15" s="29">
        <v>10</v>
      </c>
      <c r="AE15" s="30">
        <f t="shared" ref="AE15:AE27" si="0">SUM(X15:AD15)</f>
        <v>100</v>
      </c>
      <c r="AF15" s="30" t="s">
        <v>254</v>
      </c>
      <c r="AG15" s="30" t="s">
        <v>4</v>
      </c>
      <c r="AH15" s="30">
        <v>50</v>
      </c>
      <c r="AI15" s="429">
        <f>AVERAGE(AH15:AH19)</f>
        <v>50</v>
      </c>
      <c r="AJ15" s="294" t="s">
        <v>4</v>
      </c>
      <c r="AK15" s="432" t="s">
        <v>114</v>
      </c>
      <c r="AL15" s="432" t="s">
        <v>117</v>
      </c>
      <c r="AM15" s="435" t="s">
        <v>89</v>
      </c>
      <c r="AN15" s="291">
        <v>2</v>
      </c>
      <c r="AO15" s="292" t="s">
        <v>88</v>
      </c>
      <c r="AP15" s="291">
        <v>4</v>
      </c>
      <c r="AQ15" s="285" t="str">
        <f>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Alto</v>
      </c>
      <c r="AR15" s="398" t="s">
        <v>357</v>
      </c>
      <c r="AS15" s="282" t="s">
        <v>119</v>
      </c>
      <c r="AT15" s="133">
        <v>43739</v>
      </c>
      <c r="AU15" s="57">
        <v>44195</v>
      </c>
      <c r="AV15" s="177" t="s">
        <v>358</v>
      </c>
      <c r="AW15" s="58" t="s">
        <v>360</v>
      </c>
      <c r="AX15" s="58">
        <v>1</v>
      </c>
      <c r="AY15" s="58" t="s">
        <v>361</v>
      </c>
      <c r="AZ15" s="58" t="s">
        <v>361</v>
      </c>
      <c r="BA15" s="134" t="s">
        <v>362</v>
      </c>
      <c r="BB15" s="57" t="s">
        <v>359</v>
      </c>
      <c r="BC15" s="59" t="s">
        <v>363</v>
      </c>
      <c r="BD15" s="60" t="s">
        <v>364</v>
      </c>
      <c r="BE15" s="61" t="s">
        <v>365</v>
      </c>
      <c r="BF15"/>
      <c r="BG15"/>
      <c r="BH15"/>
      <c r="BI15" s="269" t="s">
        <v>444</v>
      </c>
      <c r="BJ15" s="260">
        <v>44316</v>
      </c>
      <c r="BK15" s="183" t="s">
        <v>438</v>
      </c>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63.75" customHeight="1" x14ac:dyDescent="0.25">
      <c r="A16"/>
      <c r="B16"/>
      <c r="C16" s="318"/>
      <c r="D16" s="327"/>
      <c r="E16" s="228" t="s">
        <v>347</v>
      </c>
      <c r="F16" s="32"/>
      <c r="G16" s="77" t="s">
        <v>139</v>
      </c>
      <c r="H16" s="77" t="s">
        <v>151</v>
      </c>
      <c r="I16" s="32"/>
      <c r="J16" s="324"/>
      <c r="K16" s="390"/>
      <c r="L16" s="393"/>
      <c r="M16" s="310"/>
      <c r="N16" s="231"/>
      <c r="O16" s="396"/>
      <c r="P16" s="397"/>
      <c r="Q16" s="292"/>
      <c r="R16" s="381"/>
      <c r="S16" s="304"/>
      <c r="T16" s="387"/>
      <c r="U16" s="301"/>
      <c r="V16" s="163" t="s">
        <v>356</v>
      </c>
      <c r="W16" s="21" t="s">
        <v>6</v>
      </c>
      <c r="X16" s="33">
        <v>15</v>
      </c>
      <c r="Y16" s="29">
        <v>15</v>
      </c>
      <c r="Z16" s="29">
        <v>15</v>
      </c>
      <c r="AA16" s="29">
        <v>15</v>
      </c>
      <c r="AB16" s="29">
        <v>15</v>
      </c>
      <c r="AC16" s="29">
        <v>15</v>
      </c>
      <c r="AD16" s="33">
        <v>10</v>
      </c>
      <c r="AE16" s="30">
        <f t="shared" si="0"/>
        <v>100</v>
      </c>
      <c r="AF16" s="30" t="s">
        <v>254</v>
      </c>
      <c r="AG16" s="30" t="s">
        <v>4</v>
      </c>
      <c r="AH16" s="30">
        <v>50</v>
      </c>
      <c r="AI16" s="430"/>
      <c r="AJ16" s="295"/>
      <c r="AK16" s="433"/>
      <c r="AL16" s="433"/>
      <c r="AM16" s="435"/>
      <c r="AN16" s="292"/>
      <c r="AO16" s="292"/>
      <c r="AP16" s="292"/>
      <c r="AQ16" s="286"/>
      <c r="AR16" s="399"/>
      <c r="AS16" s="283"/>
      <c r="AT16" s="135"/>
      <c r="AU16" s="22"/>
      <c r="AV16" s="178"/>
      <c r="AW16" s="23"/>
      <c r="AX16" s="23"/>
      <c r="AY16" s="23"/>
      <c r="AZ16" s="23"/>
      <c r="BA16" s="136"/>
      <c r="BB16" s="66"/>
      <c r="BC16" s="34"/>
      <c r="BD16" s="35"/>
      <c r="BE16" s="36"/>
      <c r="BF16"/>
      <c r="BG16"/>
      <c r="BH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70.5" customHeight="1" x14ac:dyDescent="0.25">
      <c r="A17"/>
      <c r="B17"/>
      <c r="C17" s="318"/>
      <c r="D17" s="327"/>
      <c r="E17" s="228" t="s">
        <v>348</v>
      </c>
      <c r="F17" s="32"/>
      <c r="G17" s="77" t="s">
        <v>349</v>
      </c>
      <c r="H17" s="77"/>
      <c r="I17" s="32"/>
      <c r="J17" s="324"/>
      <c r="K17" s="390"/>
      <c r="L17" s="393"/>
      <c r="M17" s="310"/>
      <c r="N17" s="231"/>
      <c r="O17" s="396"/>
      <c r="P17" s="397"/>
      <c r="Q17" s="292"/>
      <c r="R17" s="381"/>
      <c r="S17" s="304"/>
      <c r="T17" s="387"/>
      <c r="U17" s="301"/>
      <c r="V17" s="163"/>
      <c r="W17" s="157"/>
      <c r="X17" s="33"/>
      <c r="Y17" s="33"/>
      <c r="Z17" s="33"/>
      <c r="AA17" s="33"/>
      <c r="AB17" s="33"/>
      <c r="AC17" s="33"/>
      <c r="AD17" s="33"/>
      <c r="AE17" s="30"/>
      <c r="AF17" s="30"/>
      <c r="AG17" s="30"/>
      <c r="AH17" s="30"/>
      <c r="AI17" s="430"/>
      <c r="AJ17" s="295"/>
      <c r="AK17" s="433"/>
      <c r="AL17" s="433"/>
      <c r="AM17" s="435"/>
      <c r="AN17" s="292"/>
      <c r="AO17" s="292"/>
      <c r="AP17" s="292"/>
      <c r="AQ17" s="286"/>
      <c r="AR17" s="399"/>
      <c r="AS17" s="283"/>
      <c r="AT17" s="135"/>
      <c r="AU17" s="22"/>
      <c r="AV17" s="180"/>
      <c r="AW17" s="31"/>
      <c r="AX17" s="31"/>
      <c r="AY17" s="31"/>
      <c r="AZ17" s="31"/>
      <c r="BA17" s="136"/>
      <c r="BB17" s="66"/>
      <c r="BC17" s="34"/>
      <c r="BD17" s="35"/>
      <c r="BE17" s="36"/>
      <c r="BF17"/>
      <c r="BG17"/>
      <c r="BH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58.5" customHeight="1" x14ac:dyDescent="0.25">
      <c r="A18"/>
      <c r="B18"/>
      <c r="C18" s="318"/>
      <c r="D18" s="327"/>
      <c r="E18" s="156" t="s">
        <v>352</v>
      </c>
      <c r="F18" s="32"/>
      <c r="G18" s="77"/>
      <c r="H18" s="77"/>
      <c r="I18" s="32" t="s">
        <v>350</v>
      </c>
      <c r="J18" s="324"/>
      <c r="K18" s="390"/>
      <c r="L18" s="393"/>
      <c r="M18" s="310"/>
      <c r="N18" s="232" t="s">
        <v>351</v>
      </c>
      <c r="O18" s="396"/>
      <c r="P18" s="397"/>
      <c r="Q18" s="292"/>
      <c r="R18" s="381"/>
      <c r="S18" s="304"/>
      <c r="T18" s="387"/>
      <c r="U18" s="301"/>
      <c r="V18" s="170"/>
      <c r="W18" s="157"/>
      <c r="X18" s="33"/>
      <c r="Y18" s="33"/>
      <c r="Z18" s="33"/>
      <c r="AA18" s="33"/>
      <c r="AB18" s="33"/>
      <c r="AC18" s="33"/>
      <c r="AD18" s="33"/>
      <c r="AE18" s="30">
        <f t="shared" si="0"/>
        <v>0</v>
      </c>
      <c r="AF18" s="30"/>
      <c r="AG18" s="30"/>
      <c r="AH18" s="30"/>
      <c r="AI18" s="430"/>
      <c r="AJ18" s="295"/>
      <c r="AK18" s="433"/>
      <c r="AL18" s="433"/>
      <c r="AM18" s="435"/>
      <c r="AN18" s="292"/>
      <c r="AO18" s="292"/>
      <c r="AP18" s="292"/>
      <c r="AQ18" s="286"/>
      <c r="AR18" s="399"/>
      <c r="AS18" s="283"/>
      <c r="AT18" s="135"/>
      <c r="AU18" s="22"/>
      <c r="AV18" s="31"/>
      <c r="AW18" s="31"/>
      <c r="AX18" s="31"/>
      <c r="AY18" s="31"/>
      <c r="AZ18" s="31"/>
      <c r="BA18" s="136"/>
      <c r="BB18" s="66"/>
      <c r="BC18" s="34"/>
      <c r="BD18" s="35"/>
      <c r="BE18" s="36"/>
      <c r="BF18"/>
      <c r="BG18"/>
      <c r="BH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customHeight="1" thickBot="1" x14ac:dyDescent="0.3">
      <c r="A19"/>
      <c r="B19"/>
      <c r="C19" s="318"/>
      <c r="D19" s="327"/>
      <c r="E19" s="168"/>
      <c r="F19" s="32"/>
      <c r="G19" s="47"/>
      <c r="H19" s="47"/>
      <c r="I19" s="47"/>
      <c r="J19" s="324"/>
      <c r="K19" s="391"/>
      <c r="L19" s="394"/>
      <c r="M19" s="311"/>
      <c r="N19" s="233"/>
      <c r="O19" s="396"/>
      <c r="P19" s="397"/>
      <c r="Q19" s="293"/>
      <c r="R19" s="382"/>
      <c r="S19" s="304"/>
      <c r="T19" s="388"/>
      <c r="U19" s="302"/>
      <c r="V19" s="165"/>
      <c r="W19" s="157"/>
      <c r="X19" s="158"/>
      <c r="Y19" s="158"/>
      <c r="Z19" s="158"/>
      <c r="AA19" s="158"/>
      <c r="AB19" s="158"/>
      <c r="AC19" s="158"/>
      <c r="AD19" s="29"/>
      <c r="AE19" s="70">
        <f t="shared" si="0"/>
        <v>0</v>
      </c>
      <c r="AF19" s="70"/>
      <c r="AG19" s="70"/>
      <c r="AH19" s="70"/>
      <c r="AI19" s="431"/>
      <c r="AJ19" s="296"/>
      <c r="AK19" s="434"/>
      <c r="AL19" s="434"/>
      <c r="AM19" s="435"/>
      <c r="AN19" s="293"/>
      <c r="AO19" s="292"/>
      <c r="AP19" s="293"/>
      <c r="AQ19" s="287"/>
      <c r="AR19" s="400"/>
      <c r="AS19" s="284"/>
      <c r="AT19" s="137"/>
      <c r="AU19" s="22"/>
      <c r="AV19" s="55"/>
      <c r="AW19" s="55"/>
      <c r="AX19" s="23"/>
      <c r="AY19" s="23"/>
      <c r="AZ19" s="23"/>
      <c r="BA19" s="62"/>
      <c r="BB19" s="67"/>
      <c r="BC19" s="56"/>
      <c r="BD19" s="55"/>
      <c r="BE19" s="62"/>
      <c r="BF19"/>
      <c r="BG19"/>
      <c r="BH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156" customHeight="1" thickBot="1" x14ac:dyDescent="0.3">
      <c r="A20"/>
      <c r="B20"/>
      <c r="C20" s="317" t="s">
        <v>343</v>
      </c>
      <c r="D20" s="320" t="s">
        <v>402</v>
      </c>
      <c r="E20" s="229" t="s">
        <v>368</v>
      </c>
      <c r="F20" s="42"/>
      <c r="G20" s="77" t="s">
        <v>141</v>
      </c>
      <c r="H20" s="77"/>
      <c r="I20" s="77"/>
      <c r="J20" s="323" t="s">
        <v>95</v>
      </c>
      <c r="K20" s="320" t="s">
        <v>366</v>
      </c>
      <c r="L20" s="326" t="s">
        <v>370</v>
      </c>
      <c r="M20" s="309" t="s">
        <v>15</v>
      </c>
      <c r="N20" s="29"/>
      <c r="O20" s="332" t="s">
        <v>371</v>
      </c>
      <c r="P20" s="335" t="s">
        <v>102</v>
      </c>
      <c r="Q20" s="291">
        <v>4</v>
      </c>
      <c r="R20" s="380" t="s">
        <v>171</v>
      </c>
      <c r="S20" s="303" t="s">
        <v>88</v>
      </c>
      <c r="T20" s="288">
        <v>4</v>
      </c>
      <c r="U20" s="300" t="str">
        <f>IF(Q20+T20=0," ",IF(OR(AND(Q20=1,T20=1),AND(Q20=1,T20=2),AND(Q20=2,T20=2),AND(Q20=2,T20=1),AND(Q20=3,T20=1)),"Bajo",IF(OR(AND(Q20=1,T20=3),AND(Q20=2,T20=3),AND(Q20=3,T20=2),AND(Q20=4,T20=1)),"Moderado",IF(OR(AND(Q20=1,T20=4),AND(Q20=2,T20=4),AND(Q20=3,T20=3),AND(Q20=4,T20=2),AND(Q20=4,T20=3),AND(Q20=5,T20=1),AND(Q20=5,T20=2)),"Alto",IF(OR(AND(Q20=2,T20=5),AND(Q20=3,T20=5),AND(Q20=3,T20=4),AND(Q20=4,T20=4),AND(Q20=4,T20=5),AND(Q20=5,T20=3),AND(Q20=5,T20=4),AND(Q20=1,T20=5),AND(Q20=5,T20=5)),"Extremo","")))))</f>
        <v>Extremo</v>
      </c>
      <c r="V20" s="163" t="s">
        <v>372</v>
      </c>
      <c r="W20" s="44" t="s">
        <v>6</v>
      </c>
      <c r="X20" s="45">
        <v>15</v>
      </c>
      <c r="Y20" s="45">
        <v>15</v>
      </c>
      <c r="Z20" s="45">
        <v>15</v>
      </c>
      <c r="AA20" s="45">
        <v>15</v>
      </c>
      <c r="AB20" s="45">
        <v>15</v>
      </c>
      <c r="AC20" s="45">
        <v>15</v>
      </c>
      <c r="AD20" s="45">
        <v>10</v>
      </c>
      <c r="AE20" s="30">
        <f t="shared" si="0"/>
        <v>100</v>
      </c>
      <c r="AF20" s="30" t="s">
        <v>254</v>
      </c>
      <c r="AG20" s="30" t="s">
        <v>254</v>
      </c>
      <c r="AH20" s="30">
        <v>100</v>
      </c>
      <c r="AI20" s="294">
        <f>AVERAGE(AH20:AH22)</f>
        <v>100</v>
      </c>
      <c r="AJ20" s="294" t="s">
        <v>254</v>
      </c>
      <c r="AK20" s="297" t="s">
        <v>114</v>
      </c>
      <c r="AL20" s="297" t="s">
        <v>117</v>
      </c>
      <c r="AM20" s="291" t="s">
        <v>89</v>
      </c>
      <c r="AN20" s="291">
        <v>2</v>
      </c>
      <c r="AO20" s="291" t="s">
        <v>103</v>
      </c>
      <c r="AP20" s="291">
        <v>3</v>
      </c>
      <c r="AQ20" s="285" t="str">
        <f t="shared" ref="AQ20" si="1">IF(AN20+AP20=0," ",IF(OR(AND(AN20=1,AP20=1),AND(AN20=1,AP20=2),AND(AN20=2,AP20=2),AND(AN20=2,AP20=1),AND(AN20=3,AP20=1)),"Bajo",IF(OR(AND(AN20=1,AP20=3),AND(AN20=2,AP20=3),AND(AN20=3,AP20=2),AND(AN20=4,AP20=1)),"Moderado",IF(OR(AND(AN20=1,AP20=4),AND(AN20=2,AP20=4),AND(AN20=3,AP20=3),AND(AN20=4,AP20=2),AND(AN20=4,AP20=3),AND(AN20=5,AP20=1),AND(AN20=5,AP20=2)),"Alto",IF(OR(AND(AN20=2,AP20=5),AND(AN20=1,AP20=5),AND(AN20=3,AP20=5),AND(AN20=3,AP20=4),AND(AN20=4,AP20=4),AND(AN20=4,AP20=5),AND(AN20=5,AP20=3),AND(AN20=5,AP20=4),AND(AN20=5,AP20=5)),"Extremo","")))))</f>
        <v>Moderado</v>
      </c>
      <c r="AR20" s="282" t="s">
        <v>374</v>
      </c>
      <c r="AS20" s="282" t="s">
        <v>119</v>
      </c>
      <c r="AT20" s="133">
        <v>43739</v>
      </c>
      <c r="AU20" s="57">
        <v>44195</v>
      </c>
      <c r="AV20" s="43" t="s">
        <v>375</v>
      </c>
      <c r="AW20" s="43" t="s">
        <v>378</v>
      </c>
      <c r="AX20" s="54" t="s">
        <v>379</v>
      </c>
      <c r="AY20" s="54" t="s">
        <v>382</v>
      </c>
      <c r="AZ20" s="54" t="s">
        <v>383</v>
      </c>
      <c r="BA20" s="64" t="s">
        <v>384</v>
      </c>
      <c r="BB20" s="68">
        <v>43891</v>
      </c>
      <c r="BC20" s="43" t="s">
        <v>394</v>
      </c>
      <c r="BD20" s="55" t="s">
        <v>378</v>
      </c>
      <c r="BE20" s="62" t="s">
        <v>384</v>
      </c>
      <c r="BF20"/>
      <c r="BG20"/>
      <c r="BH20"/>
      <c r="BI20" s="270" t="s">
        <v>446</v>
      </c>
      <c r="BJ20" s="260">
        <v>44316</v>
      </c>
      <c r="BK20" s="183" t="s">
        <v>438</v>
      </c>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87.75" customHeight="1" thickBot="1" x14ac:dyDescent="0.3">
      <c r="A21"/>
      <c r="B21"/>
      <c r="C21" s="318"/>
      <c r="D21" s="321"/>
      <c r="E21" s="155" t="s">
        <v>369</v>
      </c>
      <c r="F21" s="32"/>
      <c r="G21" s="77" t="s">
        <v>139</v>
      </c>
      <c r="H21" s="77" t="s">
        <v>151</v>
      </c>
      <c r="I21" s="32"/>
      <c r="J21" s="324"/>
      <c r="K21" s="321"/>
      <c r="L21" s="327"/>
      <c r="M21" s="310"/>
      <c r="O21" s="333"/>
      <c r="P21" s="336"/>
      <c r="Q21" s="292"/>
      <c r="R21" s="381"/>
      <c r="S21" s="304"/>
      <c r="T21" s="289"/>
      <c r="U21" s="301"/>
      <c r="V21" s="163" t="s">
        <v>373</v>
      </c>
      <c r="W21" s="21" t="s">
        <v>6</v>
      </c>
      <c r="X21" s="33">
        <v>15</v>
      </c>
      <c r="Y21" s="33">
        <v>15</v>
      </c>
      <c r="Z21" s="33">
        <v>15</v>
      </c>
      <c r="AA21" s="33">
        <v>15</v>
      </c>
      <c r="AB21" s="33">
        <v>15</v>
      </c>
      <c r="AC21" s="33">
        <v>15</v>
      </c>
      <c r="AD21" s="33">
        <v>10</v>
      </c>
      <c r="AE21" s="30">
        <f t="shared" si="0"/>
        <v>100</v>
      </c>
      <c r="AF21" s="30" t="s">
        <v>254</v>
      </c>
      <c r="AG21" s="30" t="s">
        <v>254</v>
      </c>
      <c r="AH21" s="30">
        <v>100</v>
      </c>
      <c r="AI21" s="295"/>
      <c r="AJ21" s="295"/>
      <c r="AK21" s="298"/>
      <c r="AL21" s="298"/>
      <c r="AM21" s="292"/>
      <c r="AN21" s="292"/>
      <c r="AO21" s="292"/>
      <c r="AP21" s="292"/>
      <c r="AQ21" s="286"/>
      <c r="AR21" s="283"/>
      <c r="AS21" s="283"/>
      <c r="AT21" s="133">
        <v>43739</v>
      </c>
      <c r="AU21" s="57">
        <v>44195</v>
      </c>
      <c r="AV21" s="38" t="s">
        <v>376</v>
      </c>
      <c r="AW21" s="43" t="s">
        <v>378</v>
      </c>
      <c r="AX21" s="54" t="s">
        <v>380</v>
      </c>
      <c r="AY21" s="39" t="s">
        <v>382</v>
      </c>
      <c r="AZ21" s="39" t="s">
        <v>383</v>
      </c>
      <c r="BA21" s="62" t="s">
        <v>384</v>
      </c>
      <c r="BB21" s="67">
        <v>43830</v>
      </c>
      <c r="BC21" s="38" t="s">
        <v>385</v>
      </c>
      <c r="BD21" s="55" t="s">
        <v>378</v>
      </c>
      <c r="BE21" s="62" t="s">
        <v>384</v>
      </c>
      <c r="BF21"/>
      <c r="BG21"/>
      <c r="BH21"/>
      <c r="BI21" s="270" t="s">
        <v>447</v>
      </c>
      <c r="BJ21" s="260">
        <v>44316</v>
      </c>
      <c r="BK21" s="183" t="s">
        <v>438</v>
      </c>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s="24" customFormat="1" ht="115.5" customHeight="1" thickBot="1" x14ac:dyDescent="0.3">
      <c r="A22"/>
      <c r="B22"/>
      <c r="C22" s="319"/>
      <c r="D22" s="322"/>
      <c r="E22" s="46"/>
      <c r="F22" s="47"/>
      <c r="G22" s="47"/>
      <c r="H22" s="47"/>
      <c r="I22" s="47"/>
      <c r="J22" s="325"/>
      <c r="K22" s="322"/>
      <c r="L22" s="328"/>
      <c r="M22" s="311"/>
      <c r="N22" s="79"/>
      <c r="O22" s="334"/>
      <c r="P22" s="337"/>
      <c r="Q22" s="293"/>
      <c r="R22" s="382"/>
      <c r="S22" s="305"/>
      <c r="T22" s="290"/>
      <c r="U22" s="302"/>
      <c r="V22" s="163"/>
      <c r="W22" s="49"/>
      <c r="X22" s="50"/>
      <c r="Y22" s="50"/>
      <c r="Z22" s="50"/>
      <c r="AA22" s="50"/>
      <c r="AB22" s="50"/>
      <c r="AC22" s="50"/>
      <c r="AD22" s="50"/>
      <c r="AE22" s="70">
        <f t="shared" si="0"/>
        <v>0</v>
      </c>
      <c r="AF22" s="70"/>
      <c r="AG22" s="70"/>
      <c r="AH22" s="70"/>
      <c r="AI22" s="296"/>
      <c r="AJ22" s="296"/>
      <c r="AK22" s="299"/>
      <c r="AL22" s="299"/>
      <c r="AM22" s="293"/>
      <c r="AN22" s="293"/>
      <c r="AO22" s="293"/>
      <c r="AP22" s="293"/>
      <c r="AQ22" s="287"/>
      <c r="AR22" s="284"/>
      <c r="AS22" s="284"/>
      <c r="AT22" s="133">
        <v>43739</v>
      </c>
      <c r="AU22" s="57">
        <v>44195</v>
      </c>
      <c r="AV22" s="48" t="s">
        <v>377</v>
      </c>
      <c r="AW22" s="43" t="s">
        <v>378</v>
      </c>
      <c r="AX22" s="48" t="s">
        <v>381</v>
      </c>
      <c r="AY22" s="48" t="s">
        <v>382</v>
      </c>
      <c r="AZ22" s="48" t="s">
        <v>383</v>
      </c>
      <c r="BA22" s="53" t="s">
        <v>384</v>
      </c>
      <c r="BB22" s="68">
        <v>43952</v>
      </c>
      <c r="BC22" s="43" t="s">
        <v>395</v>
      </c>
      <c r="BD22" s="55" t="s">
        <v>378</v>
      </c>
      <c r="BE22" s="62" t="s">
        <v>384</v>
      </c>
      <c r="BF22"/>
      <c r="BG22"/>
      <c r="BH22"/>
      <c r="BI22" s="270" t="s">
        <v>445</v>
      </c>
      <c r="BJ22" s="260">
        <v>44316</v>
      </c>
      <c r="BK22" s="183" t="s">
        <v>438</v>
      </c>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row>
    <row r="23" spans="1:711" s="24" customFormat="1" ht="162" customHeight="1" thickBot="1" x14ac:dyDescent="0.3">
      <c r="A23"/>
      <c r="B23"/>
      <c r="C23" s="317" t="s">
        <v>343</v>
      </c>
      <c r="D23" s="320" t="s">
        <v>402</v>
      </c>
      <c r="E23" s="155" t="s">
        <v>386</v>
      </c>
      <c r="F23" s="42"/>
      <c r="G23" s="77" t="s">
        <v>139</v>
      </c>
      <c r="H23" s="77" t="s">
        <v>151</v>
      </c>
      <c r="I23" s="77"/>
      <c r="J23" s="323" t="s">
        <v>284</v>
      </c>
      <c r="K23" s="320" t="s">
        <v>367</v>
      </c>
      <c r="L23" s="329" t="s">
        <v>388</v>
      </c>
      <c r="M23" s="306"/>
      <c r="N23" s="29"/>
      <c r="O23" s="332" t="s">
        <v>389</v>
      </c>
      <c r="P23" s="335" t="s">
        <v>87</v>
      </c>
      <c r="Q23" s="291">
        <v>3</v>
      </c>
      <c r="R23" s="338" t="s">
        <v>160</v>
      </c>
      <c r="S23" s="303" t="s">
        <v>88</v>
      </c>
      <c r="T23" s="288">
        <v>4</v>
      </c>
      <c r="U23" s="300" t="str">
        <f>IF(Q23+T23=0," ",IF(OR(AND(Q23=1,T23=1),AND(Q23=1,T23=2),AND(Q23=2,T23=2),AND(Q23=2,T23=1),AND(Q23=3,T23=1)),"Bajo",IF(OR(AND(Q23=1,T23=3),AND(Q23=2,T23=3),AND(Q23=3,T23=2),AND(Q23=4,T23=1)),"Moderado",IF(OR(AND(Q23=1,T23=4),AND(Q23=2,T23=4),AND(Q23=3,T23=3),AND(Q23=4,T23=2),AND(Q23=4,T23=3),AND(Q23=5,T23=1),AND(Q23=5,T23=2)),"Alto",IF(OR(AND(Q23=2,T23=5),AND(Q23=3,T23=5),AND(Q23=3,T23=4),AND(Q23=4,T23=4),AND(Q23=4,T23=5),AND(Q23=5,T23=3),AND(Q23=5,T23=4),AND(Q23=1,T23=5),AND(Q23=5,T23=5)),"Extremo","")))))</f>
        <v>Extremo</v>
      </c>
      <c r="V23" s="73" t="s">
        <v>390</v>
      </c>
      <c r="W23" s="44" t="s">
        <v>6</v>
      </c>
      <c r="X23" s="33">
        <v>15</v>
      </c>
      <c r="Y23" s="33">
        <v>15</v>
      </c>
      <c r="Z23" s="33">
        <v>15</v>
      </c>
      <c r="AA23" s="33">
        <v>15</v>
      </c>
      <c r="AB23" s="33">
        <v>15</v>
      </c>
      <c r="AC23" s="33">
        <v>15</v>
      </c>
      <c r="AD23" s="33">
        <v>10</v>
      </c>
      <c r="AE23" s="30">
        <f t="shared" si="0"/>
        <v>100</v>
      </c>
      <c r="AF23" s="30" t="s">
        <v>254</v>
      </c>
      <c r="AG23" s="30" t="s">
        <v>254</v>
      </c>
      <c r="AH23" s="30">
        <v>100</v>
      </c>
      <c r="AI23" s="294">
        <f>AVERAGE(AH23:AH27)</f>
        <v>100</v>
      </c>
      <c r="AJ23" s="294" t="s">
        <v>255</v>
      </c>
      <c r="AK23" s="297" t="s">
        <v>114</v>
      </c>
      <c r="AL23" s="297" t="s">
        <v>117</v>
      </c>
      <c r="AM23" s="291" t="s">
        <v>89</v>
      </c>
      <c r="AN23" s="291">
        <v>2</v>
      </c>
      <c r="AO23" s="291" t="s">
        <v>103</v>
      </c>
      <c r="AP23" s="291">
        <v>3</v>
      </c>
      <c r="AQ23" s="285" t="str">
        <f>IF(AN23+AP23=0," ",IF(OR(AND(AN23=1,AP23=1),AND(AN23=1,AP23=2),AND(AN23=2,AP23=2),AND(AN23=2,AP23=1),AND(AN23=3,AP23=1)),"Bajo",IF(OR(AND(AN23=1,AP23=3),AND(AN23=2,AP23=3),AND(AN23=3,AP23=2),AND(AN23=4,AP23=1)),"Moderado",IF(OR(AND(AN23=1,AP23=4),AND(AN23=2,AP23=4),AND(AN23=3,AP23=3),AND(AN23=4,AP23=2),AND(AN23=4,AP23=3),AND(AN23=5,AP23=1),AND(AN23=5,AP23=2)),"Alto",IF(OR(AND(AN23=2,AP23=5),AND(AN23=1,AP23=5),AND(AN23=3,AP23=5),AND(AN23=3,AP23=4),AND(AN23=4,AP23=4),AND(AN23=4,AP23=5),AND(AN23=5,AP23=3),AND(AN23=5,AP23=4),AND(AN23=5,AP23=5)),"Extremo","")))))</f>
        <v>Moderado</v>
      </c>
      <c r="AR23" s="282" t="s">
        <v>392</v>
      </c>
      <c r="AS23" s="282" t="s">
        <v>119</v>
      </c>
      <c r="AT23" s="133">
        <v>43739</v>
      </c>
      <c r="AU23" s="57">
        <v>44195</v>
      </c>
      <c r="AV23" s="43" t="s">
        <v>393</v>
      </c>
      <c r="AW23" s="43" t="s">
        <v>378</v>
      </c>
      <c r="AX23" s="48" t="s">
        <v>396</v>
      </c>
      <c r="AY23" s="48" t="s">
        <v>397</v>
      </c>
      <c r="AZ23" s="48" t="s">
        <v>398</v>
      </c>
      <c r="BA23" s="53" t="s">
        <v>399</v>
      </c>
      <c r="BB23" s="67">
        <v>43830</v>
      </c>
      <c r="BC23" s="38" t="s">
        <v>400</v>
      </c>
      <c r="BD23" s="55" t="s">
        <v>378</v>
      </c>
      <c r="BE23" s="62" t="s">
        <v>401</v>
      </c>
      <c r="BF23"/>
      <c r="BG23"/>
      <c r="BH23"/>
      <c r="BI23" s="270" t="s">
        <v>448</v>
      </c>
      <c r="BJ23" s="260">
        <v>44316</v>
      </c>
      <c r="BK23" s="183" t="s">
        <v>438</v>
      </c>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row>
    <row r="24" spans="1:711" s="24" customFormat="1" ht="174.75" customHeight="1" thickBot="1" x14ac:dyDescent="0.3">
      <c r="A24"/>
      <c r="B24"/>
      <c r="C24" s="318"/>
      <c r="D24" s="321"/>
      <c r="E24" s="155" t="s">
        <v>387</v>
      </c>
      <c r="F24" s="77"/>
      <c r="G24" s="77" t="s">
        <v>137</v>
      </c>
      <c r="H24" s="77"/>
      <c r="I24" s="77"/>
      <c r="J24" s="324"/>
      <c r="K24" s="321"/>
      <c r="L24" s="330"/>
      <c r="M24" s="307"/>
      <c r="N24" s="82"/>
      <c r="O24" s="333"/>
      <c r="P24" s="336"/>
      <c r="Q24" s="292"/>
      <c r="R24" s="339"/>
      <c r="S24" s="304"/>
      <c r="T24" s="289"/>
      <c r="U24" s="301"/>
      <c r="V24" s="155" t="s">
        <v>391</v>
      </c>
      <c r="W24" s="28" t="s">
        <v>6</v>
      </c>
      <c r="X24" s="33">
        <v>15</v>
      </c>
      <c r="Y24" s="33">
        <v>15</v>
      </c>
      <c r="Z24" s="33">
        <v>15</v>
      </c>
      <c r="AA24" s="33">
        <v>15</v>
      </c>
      <c r="AB24" s="33">
        <v>15</v>
      </c>
      <c r="AC24" s="33">
        <v>15</v>
      </c>
      <c r="AD24" s="33">
        <v>10</v>
      </c>
      <c r="AE24" s="169">
        <f t="shared" si="0"/>
        <v>100</v>
      </c>
      <c r="AF24" s="30" t="s">
        <v>254</v>
      </c>
      <c r="AG24" s="30" t="s">
        <v>254</v>
      </c>
      <c r="AH24" s="30">
        <v>100</v>
      </c>
      <c r="AI24" s="295"/>
      <c r="AJ24" s="295"/>
      <c r="AK24" s="298"/>
      <c r="AL24" s="298"/>
      <c r="AM24" s="292"/>
      <c r="AN24" s="292"/>
      <c r="AO24" s="292"/>
      <c r="AP24" s="292"/>
      <c r="AQ24" s="286"/>
      <c r="AR24" s="283"/>
      <c r="AS24" s="283"/>
      <c r="AT24" s="133">
        <v>43739</v>
      </c>
      <c r="AU24" s="57">
        <v>44195</v>
      </c>
      <c r="AV24" s="43" t="s">
        <v>440</v>
      </c>
      <c r="AW24" s="43" t="s">
        <v>378</v>
      </c>
      <c r="AX24" s="48" t="s">
        <v>441</v>
      </c>
      <c r="AY24" s="54"/>
      <c r="AZ24" s="54"/>
      <c r="BA24" s="53" t="s">
        <v>399</v>
      </c>
      <c r="BB24" s="68">
        <v>43891</v>
      </c>
      <c r="BC24" s="43" t="s">
        <v>394</v>
      </c>
      <c r="BD24" s="55" t="s">
        <v>378</v>
      </c>
      <c r="BE24" s="62" t="s">
        <v>384</v>
      </c>
      <c r="BF24"/>
      <c r="BG24"/>
      <c r="BH24"/>
      <c r="BI24" s="270" t="s">
        <v>449</v>
      </c>
      <c r="BJ24" s="260">
        <v>44316</v>
      </c>
      <c r="BK24" s="183" t="s">
        <v>438</v>
      </c>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row>
    <row r="25" spans="1:711" s="24" customFormat="1" ht="43.5" customHeight="1" x14ac:dyDescent="0.25">
      <c r="A25"/>
      <c r="B25"/>
      <c r="C25" s="318"/>
      <c r="D25" s="321"/>
      <c r="E25" s="155"/>
      <c r="F25" s="77"/>
      <c r="G25" s="77"/>
      <c r="H25" s="77"/>
      <c r="I25" s="77"/>
      <c r="J25" s="324"/>
      <c r="K25" s="321"/>
      <c r="L25" s="330"/>
      <c r="M25" s="307"/>
      <c r="N25" s="82"/>
      <c r="O25" s="333"/>
      <c r="P25" s="336"/>
      <c r="Q25" s="292"/>
      <c r="R25" s="339"/>
      <c r="S25" s="304"/>
      <c r="T25" s="289"/>
      <c r="U25" s="301"/>
      <c r="V25" s="155"/>
      <c r="W25" s="28"/>
      <c r="X25" s="29"/>
      <c r="Y25" s="29"/>
      <c r="Z25" s="29"/>
      <c r="AA25" s="29"/>
      <c r="AB25" s="29"/>
      <c r="AC25" s="29"/>
      <c r="AD25" s="29"/>
      <c r="AE25" s="169">
        <f t="shared" si="0"/>
        <v>0</v>
      </c>
      <c r="AF25" s="30"/>
      <c r="AG25" s="30"/>
      <c r="AH25" s="30"/>
      <c r="AI25" s="295"/>
      <c r="AJ25" s="295"/>
      <c r="AK25" s="298"/>
      <c r="AL25" s="298"/>
      <c r="AM25" s="292"/>
      <c r="AN25" s="292"/>
      <c r="AO25" s="292"/>
      <c r="AP25" s="292"/>
      <c r="AQ25" s="286"/>
      <c r="AR25" s="283"/>
      <c r="AS25" s="283"/>
      <c r="AT25" s="133"/>
      <c r="AU25" s="57"/>
      <c r="AV25" s="38"/>
      <c r="AW25" s="43"/>
      <c r="AX25" s="54"/>
      <c r="AY25" s="39"/>
      <c r="AZ25" s="39"/>
      <c r="BA25" s="62"/>
      <c r="BB25" s="67">
        <v>43830</v>
      </c>
      <c r="BC25" s="38" t="s">
        <v>385</v>
      </c>
      <c r="BD25" s="55" t="s">
        <v>378</v>
      </c>
      <c r="BE25" s="62" t="s">
        <v>384</v>
      </c>
      <c r="BF25"/>
      <c r="BG25"/>
      <c r="BH25"/>
      <c r="BI25" s="261"/>
      <c r="BJ25" s="260"/>
      <c r="BK25" s="183"/>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row>
    <row r="26" spans="1:711" s="24" customFormat="1" ht="43.5" customHeight="1" x14ac:dyDescent="0.25">
      <c r="A26"/>
      <c r="B26"/>
      <c r="C26" s="318"/>
      <c r="D26" s="321"/>
      <c r="E26" s="155"/>
      <c r="F26" s="77"/>
      <c r="G26" s="77"/>
      <c r="H26" s="77"/>
      <c r="I26" s="77"/>
      <c r="J26" s="324"/>
      <c r="K26" s="321"/>
      <c r="L26" s="330"/>
      <c r="M26" s="307"/>
      <c r="N26" s="82"/>
      <c r="O26" s="333"/>
      <c r="P26" s="336"/>
      <c r="Q26" s="292"/>
      <c r="R26" s="339"/>
      <c r="S26" s="304"/>
      <c r="T26" s="289"/>
      <c r="U26" s="301"/>
      <c r="V26" s="155"/>
      <c r="W26" s="28"/>
      <c r="X26" s="29"/>
      <c r="Y26" s="29"/>
      <c r="Z26" s="29"/>
      <c r="AA26" s="29"/>
      <c r="AB26" s="29"/>
      <c r="AC26" s="29"/>
      <c r="AD26" s="29"/>
      <c r="AE26" s="169">
        <f t="shared" si="0"/>
        <v>0</v>
      </c>
      <c r="AF26" s="30"/>
      <c r="AG26" s="30"/>
      <c r="AH26" s="30"/>
      <c r="AI26" s="295"/>
      <c r="AJ26" s="295"/>
      <c r="AK26" s="298"/>
      <c r="AL26" s="298"/>
      <c r="AM26" s="292"/>
      <c r="AN26" s="292"/>
      <c r="AO26" s="292"/>
      <c r="AP26" s="292"/>
      <c r="AQ26" s="286"/>
      <c r="AR26" s="283"/>
      <c r="AS26" s="283"/>
      <c r="AT26" s="150"/>
      <c r="AU26" s="151"/>
      <c r="AV26" s="160"/>
      <c r="AW26" s="160"/>
      <c r="AX26" s="161"/>
      <c r="AY26" s="161"/>
      <c r="AZ26" s="161"/>
      <c r="BA26" s="153"/>
      <c r="BB26" s="154"/>
      <c r="BC26" s="160"/>
      <c r="BD26" s="152"/>
      <c r="BE26" s="153"/>
      <c r="BF26"/>
      <c r="BG26"/>
      <c r="BH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row>
    <row r="27" spans="1:711" s="24" customFormat="1" ht="43.5" customHeight="1" thickBot="1" x14ac:dyDescent="0.3">
      <c r="A27"/>
      <c r="B27"/>
      <c r="C27" s="319"/>
      <c r="D27" s="322"/>
      <c r="E27" s="46"/>
      <c r="F27" s="47"/>
      <c r="G27" s="47"/>
      <c r="H27" s="47"/>
      <c r="I27" s="47"/>
      <c r="J27" s="325"/>
      <c r="K27" s="322"/>
      <c r="L27" s="331"/>
      <c r="M27" s="308"/>
      <c r="N27" s="79"/>
      <c r="O27" s="334"/>
      <c r="P27" s="337"/>
      <c r="Q27" s="293"/>
      <c r="R27" s="340"/>
      <c r="S27" s="305"/>
      <c r="T27" s="290"/>
      <c r="U27" s="302"/>
      <c r="V27" s="162"/>
      <c r="W27" s="49"/>
      <c r="X27" s="50"/>
      <c r="Y27" s="50"/>
      <c r="Z27" s="50"/>
      <c r="AA27" s="50"/>
      <c r="AB27" s="50"/>
      <c r="AC27" s="50"/>
      <c r="AD27" s="50"/>
      <c r="AE27" s="70">
        <f t="shared" si="0"/>
        <v>0</v>
      </c>
      <c r="AF27" s="70"/>
      <c r="AG27" s="70"/>
      <c r="AH27" s="70"/>
      <c r="AI27" s="296"/>
      <c r="AJ27" s="296"/>
      <c r="AK27" s="299"/>
      <c r="AL27" s="299"/>
      <c r="AM27" s="293"/>
      <c r="AN27" s="293"/>
      <c r="AO27" s="293"/>
      <c r="AP27" s="293"/>
      <c r="AQ27" s="287"/>
      <c r="AR27" s="284"/>
      <c r="AS27" s="284"/>
      <c r="AT27" s="139"/>
      <c r="AU27" s="51"/>
      <c r="AV27" s="48"/>
      <c r="AW27" s="48"/>
      <c r="AX27" s="48"/>
      <c r="AY27" s="48"/>
      <c r="AZ27" s="48"/>
      <c r="BA27" s="53"/>
      <c r="BB27" s="69"/>
      <c r="BC27" s="48"/>
      <c r="BD27" s="52"/>
      <c r="BE27" s="53"/>
      <c r="BF27"/>
      <c r="BG27"/>
      <c r="BH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row>
    <row r="28" spans="1:711" x14ac:dyDescent="0.25">
      <c r="AM28" s="13"/>
      <c r="AO28" s="13"/>
      <c r="AR28" s="13"/>
      <c r="AS28" s="13"/>
      <c r="AT28" s="25"/>
      <c r="AU28" s="25"/>
    </row>
    <row r="29" spans="1:711" x14ac:dyDescent="0.25">
      <c r="C29" s="258" t="s">
        <v>427</v>
      </c>
      <c r="D29" s="421" t="s">
        <v>431</v>
      </c>
      <c r="E29" s="422"/>
    </row>
    <row r="30" spans="1:711" ht="15" customHeight="1" x14ac:dyDescent="0.25">
      <c r="C30" s="258" t="s">
        <v>428</v>
      </c>
      <c r="D30" s="423" t="s">
        <v>442</v>
      </c>
      <c r="E30" s="423"/>
    </row>
    <row r="31" spans="1:711" ht="26.25" x14ac:dyDescent="0.25">
      <c r="C31" s="258" t="s">
        <v>429</v>
      </c>
      <c r="D31" s="424" t="s">
        <v>430</v>
      </c>
      <c r="E31" s="425"/>
    </row>
  </sheetData>
  <dataConsolidate/>
  <mergeCells count="117">
    <mergeCell ref="AE13:AE14"/>
    <mergeCell ref="BI11:BK12"/>
    <mergeCell ref="BI13:BK13"/>
    <mergeCell ref="BB5:BE7"/>
    <mergeCell ref="BB8:BE10"/>
    <mergeCell ref="D29:E29"/>
    <mergeCell ref="D30:E30"/>
    <mergeCell ref="D31:E31"/>
    <mergeCell ref="AK13:AL13"/>
    <mergeCell ref="AM13:AQ13"/>
    <mergeCell ref="AO15:AO19"/>
    <mergeCell ref="AP15:AP19"/>
    <mergeCell ref="U15:U19"/>
    <mergeCell ref="AI15:AI19"/>
    <mergeCell ref="AJ15:AJ19"/>
    <mergeCell ref="AK15:AK19"/>
    <mergeCell ref="AL15:AL19"/>
    <mergeCell ref="AF13:AF14"/>
    <mergeCell ref="AG13:AG14"/>
    <mergeCell ref="AH13:AH14"/>
    <mergeCell ref="AM15:AM19"/>
    <mergeCell ref="AN15:AN19"/>
    <mergeCell ref="O20:O22"/>
    <mergeCell ref="P20:P22"/>
    <mergeCell ref="V12:AQ12"/>
    <mergeCell ref="R20:R22"/>
    <mergeCell ref="S20:S22"/>
    <mergeCell ref="AT13:BA13"/>
    <mergeCell ref="T15:T19"/>
    <mergeCell ref="C15:C19"/>
    <mergeCell ref="D15:D19"/>
    <mergeCell ref="J15:J19"/>
    <mergeCell ref="K15:K19"/>
    <mergeCell ref="L15:L19"/>
    <mergeCell ref="M15:M19"/>
    <mergeCell ref="O15:O19"/>
    <mergeCell ref="P15:P19"/>
    <mergeCell ref="Q15:Q19"/>
    <mergeCell ref="R15:R19"/>
    <mergeCell ref="S15:S19"/>
    <mergeCell ref="AS15:AS19"/>
    <mergeCell ref="AR15:AR19"/>
    <mergeCell ref="AQ15:AQ19"/>
    <mergeCell ref="K12:K14"/>
    <mergeCell ref="F13:F14"/>
    <mergeCell ref="G13:G14"/>
    <mergeCell ref="H13:H14"/>
    <mergeCell ref="W13:W14"/>
    <mergeCell ref="AI23:AI27"/>
    <mergeCell ref="AI13:AI14"/>
    <mergeCell ref="AJ13:AJ14"/>
    <mergeCell ref="BD1:BE1"/>
    <mergeCell ref="BD2:BD3"/>
    <mergeCell ref="BE2:BE3"/>
    <mergeCell ref="BD4:BE4"/>
    <mergeCell ref="C11:O11"/>
    <mergeCell ref="P11:AQ11"/>
    <mergeCell ref="AR11:AR14"/>
    <mergeCell ref="AS11:AS14"/>
    <mergeCell ref="AT11:BE12"/>
    <mergeCell ref="C12:C14"/>
    <mergeCell ref="D12:D14"/>
    <mergeCell ref="E12:E14"/>
    <mergeCell ref="F12:H12"/>
    <mergeCell ref="I12:I14"/>
    <mergeCell ref="J12:J14"/>
    <mergeCell ref="BB13:BE13"/>
    <mergeCell ref="L12:L14"/>
    <mergeCell ref="M12:M14"/>
    <mergeCell ref="N12:N14"/>
    <mergeCell ref="O12:O14"/>
    <mergeCell ref="P12:U12"/>
    <mergeCell ref="S23:S27"/>
    <mergeCell ref="M23:M27"/>
    <mergeCell ref="M20:M22"/>
    <mergeCell ref="P13:U13"/>
    <mergeCell ref="V13:V14"/>
    <mergeCell ref="C20:C22"/>
    <mergeCell ref="D20:D22"/>
    <mergeCell ref="J20:J22"/>
    <mergeCell ref="K20:K22"/>
    <mergeCell ref="L20:L22"/>
    <mergeCell ref="U23:U27"/>
    <mergeCell ref="Q20:Q22"/>
    <mergeCell ref="C23:C27"/>
    <mergeCell ref="D23:D27"/>
    <mergeCell ref="J23:J27"/>
    <mergeCell ref="K23:K27"/>
    <mergeCell ref="L23:L27"/>
    <mergeCell ref="O23:O27"/>
    <mergeCell ref="P23:P27"/>
    <mergeCell ref="Q23:Q27"/>
    <mergeCell ref="R23:R27"/>
    <mergeCell ref="AS23:AS27"/>
    <mergeCell ref="AQ20:AQ22"/>
    <mergeCell ref="AR20:AR22"/>
    <mergeCell ref="AS20:AS22"/>
    <mergeCell ref="T23:T27"/>
    <mergeCell ref="AO23:AO27"/>
    <mergeCell ref="AP23:AP27"/>
    <mergeCell ref="AQ23:AQ27"/>
    <mergeCell ref="AR23:AR27"/>
    <mergeCell ref="AJ23:AJ27"/>
    <mergeCell ref="AK23:AK27"/>
    <mergeCell ref="AL23:AL27"/>
    <mergeCell ref="AM23:AM27"/>
    <mergeCell ref="AN23:AN27"/>
    <mergeCell ref="AN20:AN22"/>
    <mergeCell ref="AO20:AO22"/>
    <mergeCell ref="AP20:AP22"/>
    <mergeCell ref="AL20:AL22"/>
    <mergeCell ref="AM20:AM22"/>
    <mergeCell ref="T20:T22"/>
    <mergeCell ref="U20:U22"/>
    <mergeCell ref="AI20:AI22"/>
    <mergeCell ref="AJ20:AJ22"/>
    <mergeCell ref="AK20:AK22"/>
  </mergeCells>
  <conditionalFormatting sqref="AS15 AR27">
    <cfRule type="containsBlanks" dxfId="106" priority="158">
      <formula>LEN(TRIM(AR15))=0</formula>
    </cfRule>
    <cfRule type="containsText" dxfId="105" priority="159" operator="containsText" text="extrema">
      <formula>NOT(ISERROR(SEARCH("extrema",AR15)))</formula>
    </cfRule>
    <cfRule type="containsText" dxfId="104" priority="160" operator="containsText" text="alta">
      <formula>NOT(ISERROR(SEARCH("alta",AR15)))</formula>
    </cfRule>
    <cfRule type="containsText" dxfId="103" priority="161" operator="containsText" text="moderada">
      <formula>NOT(ISERROR(SEARCH("moderada",AR15)))</formula>
    </cfRule>
    <cfRule type="containsText" dxfId="102" priority="162" operator="containsText" text="baja">
      <formula>NOT(ISERROR(SEARCH("baja",AR15)))</formula>
    </cfRule>
  </conditionalFormatting>
  <conditionalFormatting sqref="U15">
    <cfRule type="containsBlanks" dxfId="101" priority="156">
      <formula>LEN(TRIM(U15))=0</formula>
    </cfRule>
    <cfRule type="containsText" dxfId="100" priority="157" operator="containsText" text="alto">
      <formula>NOT(ISERROR(SEARCH("alto",U15)))</formula>
    </cfRule>
  </conditionalFormatting>
  <conditionalFormatting sqref="AQ15 AQ20">
    <cfRule type="containsBlanks" dxfId="99" priority="148">
      <formula>LEN(TRIM(AQ15))=0</formula>
    </cfRule>
    <cfRule type="containsText" dxfId="98" priority="149" operator="containsText" text="alto">
      <formula>NOT(ISERROR(SEARCH("alto",AQ15)))</formula>
    </cfRule>
  </conditionalFormatting>
  <conditionalFormatting sqref="AR23:AS26">
    <cfRule type="containsBlanks" dxfId="97" priority="38">
      <formula>LEN(TRIM(AR23))=0</formula>
    </cfRule>
    <cfRule type="containsText" dxfId="96" priority="38" operator="containsText" text="extrema">
      <formula>NOT(ISERROR(SEARCH("extrema",AR23)))</formula>
    </cfRule>
    <cfRule type="containsText" dxfId="95" priority="38" operator="containsText" text="alta">
      <formula>NOT(ISERROR(SEARCH("alta",AR23)))</formula>
    </cfRule>
    <cfRule type="containsText" dxfId="94" priority="38" operator="containsText" text="moderada">
      <formula>NOT(ISERROR(SEARCH("moderada",AR23)))</formula>
    </cfRule>
    <cfRule type="containsText" dxfId="93" priority="38" operator="containsText" text="baja">
      <formula>NOT(ISERROR(SEARCH("baja",AR23)))</formula>
    </cfRule>
  </conditionalFormatting>
  <conditionalFormatting sqref="U23:U26">
    <cfRule type="containsBlanks" dxfId="92" priority="36">
      <formula>LEN(TRIM(U23))=0</formula>
    </cfRule>
    <cfRule type="containsText" dxfId="91" priority="36" operator="containsText" text="alto">
      <formula>NOT(ISERROR(SEARCH("alto",U23)))</formula>
    </cfRule>
  </conditionalFormatting>
  <conditionalFormatting sqref="AQ23:AQ26">
    <cfRule type="containsBlanks" dxfId="90" priority="28">
      <formula>LEN(TRIM(AQ23))=0</formula>
    </cfRule>
    <cfRule type="containsText" dxfId="89" priority="28" operator="containsText" text="alto">
      <formula>NOT(ISERROR(SEARCH("alto",AQ23)))</formula>
    </cfRule>
  </conditionalFormatting>
  <conditionalFormatting sqref="AR20:AS20 AR21:AR22">
    <cfRule type="containsBlanks" dxfId="88" priority="17">
      <formula>LEN(TRIM(AR20))=0</formula>
    </cfRule>
    <cfRule type="containsText" dxfId="87" priority="17" operator="containsText" text="extrema">
      <formula>NOT(ISERROR(SEARCH("extrema",AR20)))</formula>
    </cfRule>
    <cfRule type="containsText" dxfId="86" priority="17" operator="containsText" text="alta">
      <formula>NOT(ISERROR(SEARCH("alta",AR20)))</formula>
    </cfRule>
    <cfRule type="containsText" dxfId="85" priority="17" operator="containsText" text="moderada">
      <formula>NOT(ISERROR(SEARCH("moderada",AR20)))</formula>
    </cfRule>
    <cfRule type="containsText" dxfId="84" priority="17" operator="containsText" text="baja">
      <formula>NOT(ISERROR(SEARCH("baja",AR20)))</formula>
    </cfRule>
  </conditionalFormatting>
  <conditionalFormatting sqref="U20">
    <cfRule type="containsBlanks" dxfId="83" priority="15">
      <formula>LEN(TRIM(U20))=0</formula>
    </cfRule>
    <cfRule type="containsText" dxfId="82" priority="15" operator="containsText" text="alto">
      <formula>NOT(ISERROR(SEARCH("alto",U20)))</formula>
    </cfRule>
  </conditionalFormatting>
  <conditionalFormatting sqref="U20">
    <cfRule type="containsText" dxfId="81" priority="16" operator="containsText" text="Extremo">
      <formula>NOT(ISERROR(SEARCH("Extremo",U20)))</formula>
    </cfRule>
    <cfRule type="containsText" dxfId="80" priority="18" operator="containsText" text="Moderado">
      <formula>NOT(ISERROR(SEARCH("Moderado",U20)))</formula>
    </cfRule>
    <cfRule type="containsText" dxfId="79" priority="19" operator="containsText" text="Alto">
      <formula>NOT(ISERROR(SEARCH("Alto",U20)))</formula>
    </cfRule>
    <cfRule type="containsText" dxfId="78" priority="20" operator="containsText" text="Extremo">
      <formula>NOT(ISERROR(SEARCH("Extremo",U20)))</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NOT(ISERROR(SEARCH("Bajo",U20)))</formula>
    </cfRule>
  </conditionalFormatting>
  <conditionalFormatting sqref="U23:U26">
    <cfRule type="containsText" dxfId="76" priority="197" operator="containsText" text="Extremo">
      <formula>NOT(ISERROR(SEARCH("Extremo",U23)))</formula>
    </cfRule>
    <cfRule type="containsText" dxfId="75" priority="198" operator="containsText" text="Moderado">
      <formula>NOT(ISERROR(SEARCH("Moderado",U23)))</formula>
    </cfRule>
    <cfRule type="containsText" dxfId="74" priority="199" operator="containsText" text="Alto">
      <formula>NOT(ISERROR(SEARCH("Alto",U23)))</formula>
    </cfRule>
    <cfRule type="containsText" dxfId="73" priority="200" operator="containsText" text="Extremo">
      <formula>NOT(ISERROR(SEARCH("Extremo",U23)))</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NOT(ISERROR(SEARCH("Bajo",U23)))</formula>
    </cfRule>
  </conditionalFormatting>
  <conditionalFormatting sqref="AQ23:AQ26">
    <cfRule type="containsText" dxfId="71" priority="203" operator="containsText" text="Extremo">
      <formula>NOT(ISERROR(SEARCH("Extremo",AQ23)))</formula>
    </cfRule>
    <cfRule type="containsText" dxfId="70" priority="204" operator="containsText" text="Bajo">
      <formula>NOT(ISERROR(SEARCH("Bajo",AQ23)))</formula>
    </cfRule>
    <cfRule type="containsText" dxfId="69" priority="205" operator="containsText" text="Moderado">
      <formula>NOT(ISERROR(SEARCH("Moderado",AQ23)))</formula>
    </cfRule>
    <cfRule type="containsText" dxfId="68" priority="206" operator="containsText" text="Alto">
      <formula>NOT(ISERROR(SEARCH("Alto",AQ23)))</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NOT(ISERROR(SEARCH("Extremo",AQ23)))</formula>
    </cfRule>
  </conditionalFormatting>
  <conditionalFormatting sqref="U15">
    <cfRule type="containsText" dxfId="66" priority="239" operator="containsText" text="Extremo">
      <formula>NOT(ISERROR(SEARCH("Extremo",U15)))</formula>
    </cfRule>
    <cfRule type="containsText" dxfId="65" priority="240" operator="containsText" text="Bajo">
      <formula>NOT(ISERROR(SEARCH("Bajo",U15)))</formula>
    </cfRule>
    <cfRule type="containsText" dxfId="64" priority="241" operator="containsText" text="Moderado">
      <formula>NOT(ISERROR(SEARCH("Moderado",U15)))</formula>
    </cfRule>
    <cfRule type="containsText" dxfId="63" priority="242" operator="containsText" text="Alto">
      <formula>NOT(ISERROR(SEARCH("Alto",U15)))</formula>
    </cfRule>
    <cfRule type="containsText" dxfId="62" priority="243" operator="containsText" text="Extremo">
      <formula>NOT(ISERROR(SEARCH("Extremo",U15)))</formula>
    </cfRule>
    <cfRule type="colorScale" priority="244">
      <colorScale>
        <cfvo type="min"/>
        <cfvo type="percentile" val="50"/>
        <cfvo type="max"/>
        <color rgb="FF5A8AC6"/>
        <color rgb="FFFFEB84"/>
        <color rgb="FFF8696B"/>
      </colorScale>
    </cfRule>
  </conditionalFormatting>
  <conditionalFormatting sqref="AQ15 AQ20">
    <cfRule type="containsText" dxfId="61" priority="245" operator="containsText" text="Extremo">
      <formula>NOT(ISERROR(SEARCH("Extremo",AQ15)))</formula>
    </cfRule>
    <cfRule type="containsText" dxfId="60" priority="246" operator="containsText" text="Bajo">
      <formula>NOT(ISERROR(SEARCH("Bajo",AQ15)))</formula>
    </cfRule>
    <cfRule type="containsText" dxfId="59" priority="247" operator="containsText" text="Moderado">
      <formula>NOT(ISERROR(SEARCH("Moderado",AQ15)))</formula>
    </cfRule>
    <cfRule type="containsText" dxfId="58" priority="248" operator="containsText" text="Alto">
      <formula>NOT(ISERROR(SEARCH("Alto",AQ15)))</formula>
    </cfRule>
    <cfRule type="containsText" dxfId="57" priority="249" operator="containsText" text="Extremo">
      <formula>NOT(ISERROR(SEARCH("Extremo",AQ15)))</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R15 R23:R26 R20</xm:sqref>
        </x14:dataValidation>
        <x14:dataValidation type="list" allowBlank="1" showInputMessage="1" showErrorMessage="1">
          <x14:formula1>
            <xm:f>Criterios!$A$3:$A$12</xm:f>
          </x14:formula1>
          <xm:sqref>M15 M23 M20</xm:sqref>
        </x14:dataValidation>
        <x14:dataValidation type="list" allowBlank="1" showInputMessage="1" showErrorMessage="1">
          <x14:formula1>
            <xm:f>Criterios!$N$3:$N$6</xm:f>
          </x14:formula1>
          <xm:sqref>AS15 AS23:AS26 AS20</xm:sqref>
        </x14:dataValidation>
        <x14:dataValidation type="list" allowBlank="1" showInputMessage="1" showErrorMessage="1">
          <x14:formula1>
            <xm:f>Criterios!$M$3:$M$5</xm:f>
          </x14:formula1>
          <xm:sqref>AL15 AL23:AL26 AL20</xm:sqref>
        </x14:dataValidation>
        <x14:dataValidation type="list" allowBlank="1" showInputMessage="1" showErrorMessage="1">
          <x14:formula1>
            <xm:f>Criterios!$F$3:$F$7</xm:f>
          </x14:formula1>
          <xm:sqref>P15 AM15 P20:P27 AM20:AM27</xm:sqref>
        </x14:dataValidation>
        <x14:dataValidation type="list" allowBlank="1" showInputMessage="1" showErrorMessage="1">
          <x14:formula1>
            <xm:f>Criterios!$H$3:$H$7</xm:f>
          </x14:formula1>
          <xm:sqref>S15 AO15 S20:S27 AO20:AO27</xm:sqref>
        </x14:dataValidation>
        <x14:dataValidation type="list" allowBlank="1" showInputMessage="1" showErrorMessage="1">
          <x14:formula1>
            <xm:f>Criterios!$G$3:$G$7</xm:f>
          </x14:formula1>
          <xm:sqref>Q15 AN15 Q23:Q26 AN23:AN26 Q20 AN20</xm:sqref>
        </x14:dataValidation>
        <x14:dataValidation type="list" allowBlank="1" showInputMessage="1" showErrorMessage="1">
          <x14:formula1>
            <xm:f>Criterios!$I$3:$I$7</xm:f>
          </x14:formula1>
          <xm:sqref>T15 AP15 T23:T26 AP23:AP26 T20 AP20</xm:sqref>
        </x14:dataValidation>
        <x14:dataValidation type="list" allowBlank="1" showInputMessage="1" showErrorMessage="1">
          <x14:formula1>
            <xm:f>'Solidez de los controles'!$C$5:$C$7</xm:f>
          </x14:formula1>
          <xm:sqref>AJ15 AJ23:AJ26 AJ20 AF15:AG27</xm:sqref>
        </x14:dataValidation>
        <x14:dataValidation type="list" allowBlank="1" showInputMessage="1" showErrorMessage="1">
          <x14:formula1>
            <xm:f>Criterios!$D$3:$D$10</xm:f>
          </x14:formula1>
          <xm:sqref>H15:H27</xm:sqref>
        </x14:dataValidation>
        <x14:dataValidation type="list" allowBlank="1" showInputMessage="1" showErrorMessage="1">
          <x14:formula1>
            <xm:f>Criterios!$C$3:$C$9</xm:f>
          </x14:formula1>
          <xm:sqref>G15:G27</xm:sqref>
        </x14:dataValidation>
        <x14:dataValidation type="list" allowBlank="1" showInputMessage="1" showErrorMessage="1">
          <x14:formula1>
            <xm:f>Criterios!$B$3:$B$9</xm:f>
          </x14:formula1>
          <xm:sqref>F15:F27</xm:sqref>
        </x14:dataValidation>
        <x14:dataValidation type="list" allowBlank="1" showInputMessage="1" showErrorMessage="1">
          <x14:formula1>
            <xm:f>Criterios!$K$3:$K$5</xm:f>
          </x14:formula1>
          <xm:sqref>W15:W27</xm:sqref>
        </x14:dataValidation>
        <x14:dataValidation type="list" allowBlank="1" showInputMessage="1" showErrorMessage="1">
          <x14:formula1>
            <xm:f>Criterios!$L$3:$L$5</xm:f>
          </x14:formula1>
          <xm:sqref>AK15:AK27</xm:sqref>
        </x14:dataValidation>
        <x14:dataValidation type="list" allowBlank="1" showInputMessage="1" showErrorMessage="1">
          <x14:formula1>
            <xm:f>'Solidez de los controles'!$H$11:$H$13</xm:f>
          </x14:formula1>
          <xm:sqref>AH15:AH27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N18" sqref="N1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6" t="s">
        <v>43</v>
      </c>
      <c r="E3" s="436"/>
      <c r="F3" s="436"/>
      <c r="G3" s="436"/>
      <c r="H3" s="436"/>
    </row>
    <row r="6" spans="2:10" ht="50.1" customHeight="1" x14ac:dyDescent="0.25">
      <c r="C6" s="40" t="s">
        <v>90</v>
      </c>
      <c r="D6" s="141"/>
      <c r="E6" s="141"/>
      <c r="F6" s="140"/>
      <c r="G6" s="140"/>
      <c r="H6" s="140"/>
      <c r="J6" s="7" t="s">
        <v>35</v>
      </c>
    </row>
    <row r="7" spans="2:10" ht="50.1" customHeight="1" x14ac:dyDescent="0.25">
      <c r="C7" s="40" t="s">
        <v>91</v>
      </c>
      <c r="D7" s="142"/>
      <c r="E7" s="141"/>
      <c r="F7" s="141"/>
      <c r="G7" s="140"/>
      <c r="H7" s="140"/>
      <c r="J7" s="2" t="s">
        <v>2</v>
      </c>
    </row>
    <row r="8" spans="2:10" ht="50.1" customHeight="1" x14ac:dyDescent="0.25">
      <c r="B8" s="6" t="s">
        <v>42</v>
      </c>
      <c r="C8" s="40" t="s">
        <v>92</v>
      </c>
      <c r="D8" s="143"/>
      <c r="E8" s="142"/>
      <c r="F8" s="141"/>
      <c r="G8" s="140"/>
      <c r="H8" s="140" t="s">
        <v>93</v>
      </c>
      <c r="J8" s="3" t="s">
        <v>4</v>
      </c>
    </row>
    <row r="9" spans="2:10" ht="50.1" customHeight="1" x14ac:dyDescent="0.25">
      <c r="C9" s="40" t="s">
        <v>94</v>
      </c>
      <c r="D9" s="143"/>
      <c r="E9" s="143"/>
      <c r="F9" s="142"/>
      <c r="G9" s="141"/>
      <c r="H9" s="140"/>
      <c r="J9" s="4" t="s">
        <v>1</v>
      </c>
    </row>
    <row r="10" spans="2:10" ht="50.1" customHeight="1" x14ac:dyDescent="0.25">
      <c r="C10" s="40" t="s">
        <v>283</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37" t="s">
        <v>41</v>
      </c>
      <c r="E14" s="437"/>
      <c r="F14" s="437"/>
      <c r="G14" s="437"/>
      <c r="H14" s="437"/>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N9" sqref="N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6" t="s">
        <v>44</v>
      </c>
      <c r="E3" s="436"/>
      <c r="F3" s="436"/>
      <c r="G3" s="436"/>
      <c r="H3" s="436"/>
    </row>
    <row r="6" spans="2:10" ht="50.1" customHeight="1" x14ac:dyDescent="0.25">
      <c r="C6" s="40" t="s">
        <v>90</v>
      </c>
      <c r="D6" s="141"/>
      <c r="E6" s="141"/>
      <c r="F6" s="140"/>
      <c r="G6" s="140"/>
      <c r="H6" s="140"/>
      <c r="J6" s="7" t="s">
        <v>35</v>
      </c>
    </row>
    <row r="7" spans="2:10" ht="50.1" customHeight="1" x14ac:dyDescent="0.25">
      <c r="C7" s="40" t="s">
        <v>91</v>
      </c>
      <c r="D7" s="142"/>
      <c r="E7" s="141"/>
      <c r="F7" s="141"/>
      <c r="G7" s="140"/>
      <c r="H7" s="140"/>
      <c r="J7" s="2" t="s">
        <v>2</v>
      </c>
    </row>
    <row r="8" spans="2:10" ht="50.1" customHeight="1" x14ac:dyDescent="0.25">
      <c r="B8" s="6" t="s">
        <v>42</v>
      </c>
      <c r="C8" s="40" t="s">
        <v>92</v>
      </c>
      <c r="D8" s="143"/>
      <c r="E8" s="142"/>
      <c r="F8" s="234" t="s">
        <v>95</v>
      </c>
      <c r="G8" s="140"/>
      <c r="H8" s="140"/>
      <c r="J8" s="3" t="s">
        <v>4</v>
      </c>
    </row>
    <row r="9" spans="2:10" ht="50.1" customHeight="1" x14ac:dyDescent="0.25">
      <c r="C9" s="40" t="s">
        <v>94</v>
      </c>
      <c r="D9" s="143"/>
      <c r="E9" s="143"/>
      <c r="F9" s="142"/>
      <c r="G9" s="141"/>
      <c r="H9" s="140"/>
      <c r="J9" s="4" t="s">
        <v>1</v>
      </c>
    </row>
    <row r="10" spans="2:10" ht="50.1" customHeight="1" x14ac:dyDescent="0.25">
      <c r="C10" s="40" t="s">
        <v>283</v>
      </c>
      <c r="D10" s="143"/>
      <c r="E10" s="143"/>
      <c r="F10" s="142"/>
      <c r="G10" s="141"/>
      <c r="H10" s="140"/>
    </row>
    <row r="11" spans="2:10" ht="34.5" customHeight="1" x14ac:dyDescent="0.25">
      <c r="D11" s="5">
        <v>1</v>
      </c>
      <c r="E11" s="5">
        <v>2</v>
      </c>
      <c r="F11" s="5">
        <v>3</v>
      </c>
      <c r="G11" s="5">
        <v>4</v>
      </c>
      <c r="H11" s="5">
        <v>5</v>
      </c>
    </row>
    <row r="12" spans="2:10" ht="17.25" customHeight="1" x14ac:dyDescent="0.25">
      <c r="D12" s="9" t="s">
        <v>282</v>
      </c>
      <c r="E12" s="5" t="s">
        <v>30</v>
      </c>
      <c r="F12" s="5" t="s">
        <v>4</v>
      </c>
      <c r="G12" s="5" t="s">
        <v>29</v>
      </c>
      <c r="H12" s="5" t="s">
        <v>28</v>
      </c>
    </row>
    <row r="13" spans="2:10" x14ac:dyDescent="0.25">
      <c r="D13" s="5"/>
      <c r="E13" s="5"/>
      <c r="F13" s="5"/>
      <c r="G13" s="5"/>
      <c r="H13" s="5"/>
    </row>
    <row r="14" spans="2:10" x14ac:dyDescent="0.25">
      <c r="D14" s="437" t="s">
        <v>41</v>
      </c>
      <c r="E14" s="437"/>
      <c r="F14" s="437"/>
      <c r="G14" s="437"/>
      <c r="H14" s="437"/>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A10" zoomScale="60" zoomScaleNormal="60" workbookViewId="0">
      <selection activeCell="F15" sqref="F15:G15"/>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40" t="s">
        <v>223</v>
      </c>
      <c r="D3" s="441"/>
      <c r="E3" s="441"/>
      <c r="F3" s="441"/>
      <c r="G3" s="442"/>
    </row>
    <row r="4" spans="2:13" s="86" customFormat="1" ht="33.75" customHeight="1" thickBot="1" x14ac:dyDescent="0.3">
      <c r="C4" s="97" t="s">
        <v>198</v>
      </c>
      <c r="D4" s="98" t="s">
        <v>220</v>
      </c>
      <c r="E4" s="456" t="s">
        <v>221</v>
      </c>
      <c r="F4" s="456"/>
      <c r="G4" s="99" t="s">
        <v>222</v>
      </c>
    </row>
    <row r="5" spans="2:13" ht="46.5" customHeight="1" x14ac:dyDescent="0.25">
      <c r="C5" s="94">
        <v>5</v>
      </c>
      <c r="D5" s="95" t="s">
        <v>25</v>
      </c>
      <c r="E5" s="457" t="s">
        <v>226</v>
      </c>
      <c r="F5" s="457"/>
      <c r="G5" s="96" t="s">
        <v>231</v>
      </c>
    </row>
    <row r="6" spans="2:13" ht="45" customHeight="1" x14ac:dyDescent="0.25">
      <c r="C6" s="89">
        <v>4</v>
      </c>
      <c r="D6" s="87" t="s">
        <v>24</v>
      </c>
      <c r="E6" s="458" t="s">
        <v>225</v>
      </c>
      <c r="F6" s="458"/>
      <c r="G6" s="90" t="s">
        <v>230</v>
      </c>
    </row>
    <row r="7" spans="2:13" ht="33.75" customHeight="1" x14ac:dyDescent="0.25">
      <c r="C7" s="89">
        <v>3</v>
      </c>
      <c r="D7" s="87" t="s">
        <v>26</v>
      </c>
      <c r="E7" s="458" t="s">
        <v>227</v>
      </c>
      <c r="F7" s="458"/>
      <c r="G7" s="90" t="s">
        <v>233</v>
      </c>
    </row>
    <row r="8" spans="2:13" ht="45" customHeight="1" x14ac:dyDescent="0.25">
      <c r="C8" s="89">
        <v>2</v>
      </c>
      <c r="D8" s="87" t="s">
        <v>27</v>
      </c>
      <c r="E8" s="458" t="s">
        <v>228</v>
      </c>
      <c r="F8" s="458"/>
      <c r="G8" s="90" t="s">
        <v>232</v>
      </c>
    </row>
    <row r="9" spans="2:13" ht="45.75" customHeight="1" thickBot="1" x14ac:dyDescent="0.3">
      <c r="C9" s="91">
        <v>1</v>
      </c>
      <c r="D9" s="92" t="s">
        <v>224</v>
      </c>
      <c r="E9" s="459" t="s">
        <v>229</v>
      </c>
      <c r="F9" s="459"/>
      <c r="G9" s="93" t="s">
        <v>234</v>
      </c>
    </row>
    <row r="10" spans="2:13" ht="15.75" thickBot="1" x14ac:dyDescent="0.3">
      <c r="C10" s="88"/>
      <c r="D10" s="88"/>
      <c r="E10" s="88"/>
    </row>
    <row r="11" spans="2:13" ht="52.5" customHeight="1" thickBot="1" x14ac:dyDescent="0.3">
      <c r="B11" s="460"/>
      <c r="C11" s="445" t="s">
        <v>211</v>
      </c>
      <c r="D11" s="446"/>
      <c r="E11" s="446"/>
      <c r="F11" s="446"/>
      <c r="G11" s="447"/>
      <c r="I11" s="445" t="s">
        <v>240</v>
      </c>
      <c r="J11" s="446"/>
      <c r="K11" s="446"/>
      <c r="L11" s="446"/>
      <c r="M11" s="447"/>
    </row>
    <row r="12" spans="2:13" ht="15.75" customHeight="1" x14ac:dyDescent="0.25">
      <c r="B12" s="460"/>
      <c r="C12" s="448" t="s">
        <v>198</v>
      </c>
      <c r="D12" s="450" t="s">
        <v>201</v>
      </c>
      <c r="E12" s="450"/>
      <c r="F12" s="450" t="s">
        <v>202</v>
      </c>
      <c r="G12" s="452"/>
      <c r="I12" s="448" t="s">
        <v>198</v>
      </c>
      <c r="J12" s="450" t="s">
        <v>201</v>
      </c>
      <c r="K12" s="450"/>
      <c r="L12" s="450" t="s">
        <v>202</v>
      </c>
      <c r="M12" s="452"/>
    </row>
    <row r="13" spans="2:13" ht="38.25" customHeight="1" thickBot="1" x14ac:dyDescent="0.3">
      <c r="B13" s="103"/>
      <c r="C13" s="449"/>
      <c r="D13" s="451"/>
      <c r="E13" s="451"/>
      <c r="F13" s="451"/>
      <c r="G13" s="453"/>
      <c r="I13" s="449"/>
      <c r="J13" s="451"/>
      <c r="K13" s="451"/>
      <c r="L13" s="451"/>
      <c r="M13" s="453"/>
    </row>
    <row r="14" spans="2:13" ht="116.25" customHeight="1" x14ac:dyDescent="0.25">
      <c r="B14" s="103"/>
      <c r="C14" s="106" t="s">
        <v>235</v>
      </c>
      <c r="D14" s="454" t="s">
        <v>203</v>
      </c>
      <c r="E14" s="454"/>
      <c r="F14" s="454" t="s">
        <v>199</v>
      </c>
      <c r="G14" s="455"/>
      <c r="I14" s="106" t="s">
        <v>235</v>
      </c>
      <c r="J14" s="454" t="s">
        <v>241</v>
      </c>
      <c r="K14" s="454"/>
      <c r="L14" s="454" t="s">
        <v>242</v>
      </c>
      <c r="M14" s="455"/>
    </row>
    <row r="15" spans="2:13" ht="116.25" customHeight="1" x14ac:dyDescent="0.25">
      <c r="B15" s="103"/>
      <c r="C15" s="104" t="s">
        <v>236</v>
      </c>
      <c r="D15" s="443" t="s">
        <v>204</v>
      </c>
      <c r="E15" s="443"/>
      <c r="F15" s="443" t="s">
        <v>205</v>
      </c>
      <c r="G15" s="444"/>
      <c r="I15" s="104" t="s">
        <v>236</v>
      </c>
      <c r="J15" s="443" t="s">
        <v>243</v>
      </c>
      <c r="K15" s="443"/>
      <c r="L15" s="443" t="s">
        <v>244</v>
      </c>
      <c r="M15" s="444"/>
    </row>
    <row r="16" spans="2:13" ht="140.25" customHeight="1" x14ac:dyDescent="0.25">
      <c r="C16" s="104" t="s">
        <v>237</v>
      </c>
      <c r="D16" s="443" t="s">
        <v>206</v>
      </c>
      <c r="E16" s="443"/>
      <c r="F16" s="443" t="s">
        <v>200</v>
      </c>
      <c r="G16" s="444"/>
      <c r="I16" s="104" t="s">
        <v>237</v>
      </c>
      <c r="J16" s="443" t="s">
        <v>245</v>
      </c>
      <c r="K16" s="443"/>
      <c r="L16" s="443" t="s">
        <v>246</v>
      </c>
      <c r="M16" s="444"/>
    </row>
    <row r="17" spans="3:13" ht="124.5" customHeight="1" x14ac:dyDescent="0.25">
      <c r="C17" s="104" t="s">
        <v>238</v>
      </c>
      <c r="D17" s="443" t="s">
        <v>208</v>
      </c>
      <c r="E17" s="443"/>
      <c r="F17" s="443" t="s">
        <v>207</v>
      </c>
      <c r="G17" s="444"/>
      <c r="I17" s="104" t="s">
        <v>238</v>
      </c>
      <c r="J17" s="443" t="s">
        <v>247</v>
      </c>
      <c r="K17" s="443"/>
      <c r="L17" s="443" t="s">
        <v>248</v>
      </c>
      <c r="M17" s="444"/>
    </row>
    <row r="18" spans="3:13" ht="139.5" customHeight="1" thickBot="1" x14ac:dyDescent="0.3">
      <c r="C18" s="105" t="s">
        <v>239</v>
      </c>
      <c r="D18" s="438" t="s">
        <v>210</v>
      </c>
      <c r="E18" s="438"/>
      <c r="F18" s="438" t="s">
        <v>209</v>
      </c>
      <c r="G18" s="439"/>
      <c r="I18" s="105" t="s">
        <v>239</v>
      </c>
      <c r="J18" s="438" t="s">
        <v>249</v>
      </c>
      <c r="K18" s="438"/>
      <c r="L18" s="438" t="s">
        <v>250</v>
      </c>
      <c r="M18" s="439"/>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8" zoomScale="80" zoomScaleNormal="80" workbookViewId="0">
      <selection activeCell="F36" sqref="F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74" t="s">
        <v>317</v>
      </c>
      <c r="D2" s="474"/>
      <c r="E2" s="474"/>
      <c r="F2" s="475"/>
    </row>
    <row r="3" spans="3:9" ht="30" customHeight="1" thickBot="1" x14ac:dyDescent="0.3">
      <c r="C3" s="469" t="s">
        <v>252</v>
      </c>
      <c r="D3" s="470"/>
      <c r="E3" s="471"/>
      <c r="F3" s="115"/>
      <c r="G3" s="469" t="s">
        <v>259</v>
      </c>
      <c r="H3" s="471"/>
      <c r="I3" s="115"/>
    </row>
    <row r="4" spans="3:9" ht="36" customHeight="1" thickBot="1" x14ac:dyDescent="0.3">
      <c r="C4" s="110" t="s">
        <v>251</v>
      </c>
      <c r="D4" s="461" t="s">
        <v>253</v>
      </c>
      <c r="E4" s="462"/>
      <c r="G4" s="110" t="s">
        <v>251</v>
      </c>
      <c r="H4" s="114" t="s">
        <v>260</v>
      </c>
    </row>
    <row r="5" spans="3:9" ht="33.75" customHeight="1" x14ac:dyDescent="0.25">
      <c r="C5" s="111" t="s">
        <v>254</v>
      </c>
      <c r="D5" s="463" t="s">
        <v>256</v>
      </c>
      <c r="E5" s="464"/>
      <c r="G5" s="111" t="s">
        <v>254</v>
      </c>
      <c r="H5" s="107" t="s">
        <v>261</v>
      </c>
    </row>
    <row r="6" spans="3:9" ht="33.75" customHeight="1" x14ac:dyDescent="0.25">
      <c r="C6" s="112" t="s">
        <v>4</v>
      </c>
      <c r="D6" s="465" t="s">
        <v>257</v>
      </c>
      <c r="E6" s="466"/>
      <c r="G6" s="112" t="s">
        <v>4</v>
      </c>
      <c r="H6" s="108" t="s">
        <v>262</v>
      </c>
    </row>
    <row r="7" spans="3:9" ht="33.75" customHeight="1" thickBot="1" x14ac:dyDescent="0.3">
      <c r="C7" s="113" t="s">
        <v>255</v>
      </c>
      <c r="D7" s="467" t="s">
        <v>258</v>
      </c>
      <c r="E7" s="468"/>
      <c r="G7" s="113" t="s">
        <v>255</v>
      </c>
      <c r="H7" s="109" t="s">
        <v>263</v>
      </c>
    </row>
    <row r="8" spans="3:9" ht="47.25" customHeight="1" x14ac:dyDescent="0.25"/>
    <row r="9" spans="3:9" ht="36" customHeight="1" thickBot="1" x14ac:dyDescent="0.3">
      <c r="C9" s="472" t="s">
        <v>319</v>
      </c>
      <c r="D9" s="472"/>
      <c r="E9" s="472"/>
      <c r="F9" s="473"/>
    </row>
    <row r="10" spans="3:9" ht="105.75" thickBot="1" x14ac:dyDescent="0.3">
      <c r="C10" s="172" t="s">
        <v>286</v>
      </c>
      <c r="D10" s="172" t="s">
        <v>287</v>
      </c>
      <c r="E10" s="171" t="s">
        <v>309</v>
      </c>
      <c r="F10" s="172" t="s">
        <v>310</v>
      </c>
    </row>
    <row r="11" spans="3:9" ht="27.75" customHeight="1" thickBot="1" x14ac:dyDescent="0.3">
      <c r="C11" s="173" t="s">
        <v>288</v>
      </c>
      <c r="D11" s="174" t="s">
        <v>291</v>
      </c>
      <c r="E11" s="174" t="s">
        <v>292</v>
      </c>
      <c r="F11" s="175" t="s">
        <v>7</v>
      </c>
      <c r="H11" s="8">
        <v>100</v>
      </c>
    </row>
    <row r="12" spans="3:9" ht="27.75" customHeight="1" thickBot="1" x14ac:dyDescent="0.3">
      <c r="C12" s="173" t="s">
        <v>289</v>
      </c>
      <c r="D12" s="174" t="s">
        <v>293</v>
      </c>
      <c r="E12" s="174" t="s">
        <v>294</v>
      </c>
      <c r="F12" s="175" t="s">
        <v>8</v>
      </c>
      <c r="H12" s="8">
        <v>50</v>
      </c>
    </row>
    <row r="13" spans="3:9" ht="27.75" customHeight="1" thickBot="1" x14ac:dyDescent="0.3">
      <c r="C13" s="176" t="s">
        <v>290</v>
      </c>
      <c r="D13" s="174" t="s">
        <v>295</v>
      </c>
      <c r="E13" s="174" t="s">
        <v>296</v>
      </c>
      <c r="F13" s="175" t="s">
        <v>8</v>
      </c>
      <c r="H13" s="8">
        <v>0</v>
      </c>
    </row>
    <row r="14" spans="3:9" ht="27.75" customHeight="1" thickBot="1" x14ac:dyDescent="0.3">
      <c r="C14" s="173" t="s">
        <v>297</v>
      </c>
      <c r="D14" s="174" t="s">
        <v>299</v>
      </c>
      <c r="E14" s="174" t="s">
        <v>300</v>
      </c>
      <c r="F14" s="175" t="s">
        <v>8</v>
      </c>
    </row>
    <row r="15" spans="3:9" ht="27.75" customHeight="1" thickBot="1" x14ac:dyDescent="0.3">
      <c r="C15" s="173" t="s">
        <v>289</v>
      </c>
      <c r="D15" s="174" t="s">
        <v>293</v>
      </c>
      <c r="E15" s="174" t="s">
        <v>301</v>
      </c>
      <c r="F15" s="175" t="s">
        <v>8</v>
      </c>
    </row>
    <row r="16" spans="3:9" ht="27.75" customHeight="1" thickBot="1" x14ac:dyDescent="0.3">
      <c r="C16" s="176" t="s">
        <v>298</v>
      </c>
      <c r="D16" s="174" t="s">
        <v>295</v>
      </c>
      <c r="E16" s="174" t="s">
        <v>302</v>
      </c>
      <c r="F16" s="175" t="s">
        <v>8</v>
      </c>
    </row>
    <row r="17" spans="3:6" ht="27.75" customHeight="1" thickBot="1" x14ac:dyDescent="0.3">
      <c r="C17" s="173" t="s">
        <v>303</v>
      </c>
      <c r="D17" s="174" t="s">
        <v>299</v>
      </c>
      <c r="E17" s="174" t="s">
        <v>306</v>
      </c>
      <c r="F17" s="175" t="s">
        <v>8</v>
      </c>
    </row>
    <row r="18" spans="3:6" ht="27.75" customHeight="1" thickBot="1" x14ac:dyDescent="0.3">
      <c r="C18" s="173" t="s">
        <v>304</v>
      </c>
      <c r="D18" s="174" t="s">
        <v>293</v>
      </c>
      <c r="E18" s="174" t="s">
        <v>307</v>
      </c>
      <c r="F18" s="175" t="s">
        <v>8</v>
      </c>
    </row>
    <row r="19" spans="3:6" ht="27.75" customHeight="1" thickBot="1" x14ac:dyDescent="0.3">
      <c r="C19" s="176" t="s">
        <v>305</v>
      </c>
      <c r="D19" s="174" t="s">
        <v>295</v>
      </c>
      <c r="E19" s="174" t="s">
        <v>308</v>
      </c>
      <c r="F19" s="175" t="s">
        <v>8</v>
      </c>
    </row>
    <row r="23" spans="3:6" ht="34.5" customHeight="1" thickBot="1" x14ac:dyDescent="0.3">
      <c r="C23" s="472" t="s">
        <v>318</v>
      </c>
      <c r="D23" s="472"/>
      <c r="E23" s="472"/>
      <c r="F23" s="473"/>
    </row>
    <row r="24" spans="3:6" ht="32.25" customHeight="1" thickBot="1" x14ac:dyDescent="0.3">
      <c r="C24" s="469" t="s">
        <v>264</v>
      </c>
      <c r="D24" s="470"/>
      <c r="E24" s="471"/>
      <c r="F24" s="115"/>
    </row>
    <row r="25" spans="3:6" ht="38.25" customHeight="1" thickBot="1" x14ac:dyDescent="0.3">
      <c r="C25" s="110" t="s">
        <v>251</v>
      </c>
      <c r="D25" s="461" t="s">
        <v>268</v>
      </c>
      <c r="E25" s="462"/>
    </row>
    <row r="26" spans="3:6" ht="38.25" customHeight="1" x14ac:dyDescent="0.25">
      <c r="C26" s="111" t="s">
        <v>254</v>
      </c>
      <c r="D26" s="463" t="s">
        <v>265</v>
      </c>
      <c r="E26" s="464"/>
    </row>
    <row r="27" spans="3:6" ht="38.25" customHeight="1" x14ac:dyDescent="0.25">
      <c r="C27" s="112" t="s">
        <v>4</v>
      </c>
      <c r="D27" s="465" t="s">
        <v>266</v>
      </c>
      <c r="E27" s="466"/>
    </row>
    <row r="28" spans="3:6" ht="38.25" customHeight="1" thickBot="1" x14ac:dyDescent="0.3">
      <c r="C28" s="113" t="s">
        <v>320</v>
      </c>
      <c r="D28" s="467" t="s">
        <v>267</v>
      </c>
      <c r="E28" s="468"/>
    </row>
    <row r="32" spans="3:6" ht="26.25" x14ac:dyDescent="0.4">
      <c r="C32" s="116" t="s">
        <v>274</v>
      </c>
    </row>
    <row r="33" spans="3:11" ht="15.75" thickBot="1" x14ac:dyDescent="0.3"/>
    <row r="34" spans="3:11" s="117" customFormat="1" ht="28.5" customHeight="1" thickBot="1" x14ac:dyDescent="0.25">
      <c r="C34" s="119" t="s">
        <v>269</v>
      </c>
      <c r="D34" s="120" t="s">
        <v>270</v>
      </c>
      <c r="E34" s="120" t="s">
        <v>271</v>
      </c>
      <c r="F34" s="120" t="s">
        <v>272</v>
      </c>
      <c r="G34" s="121" t="s">
        <v>273</v>
      </c>
      <c r="K34" s="118"/>
    </row>
    <row r="35" spans="3:11" s="126" customFormat="1" ht="28.5" customHeight="1" x14ac:dyDescent="0.25">
      <c r="C35" s="122" t="s">
        <v>254</v>
      </c>
      <c r="D35" s="101" t="s">
        <v>116</v>
      </c>
      <c r="E35" s="101" t="s">
        <v>116</v>
      </c>
      <c r="F35" s="101">
        <v>2</v>
      </c>
      <c r="G35" s="96">
        <v>2</v>
      </c>
      <c r="K35" s="123"/>
    </row>
    <row r="36" spans="3:11" s="126" customFormat="1" ht="28.5" customHeight="1" x14ac:dyDescent="0.25">
      <c r="C36" s="124" t="s">
        <v>254</v>
      </c>
      <c r="D36" s="102" t="s">
        <v>116</v>
      </c>
      <c r="E36" s="102" t="s">
        <v>117</v>
      </c>
      <c r="F36" s="102">
        <v>2</v>
      </c>
      <c r="G36" s="90">
        <v>1</v>
      </c>
      <c r="K36" s="123"/>
    </row>
    <row r="37" spans="3:11" s="126" customFormat="1" ht="28.5" customHeight="1" x14ac:dyDescent="0.25">
      <c r="C37" s="124" t="s">
        <v>254</v>
      </c>
      <c r="D37" s="102" t="s">
        <v>116</v>
      </c>
      <c r="E37" s="102" t="s">
        <v>118</v>
      </c>
      <c r="F37" s="102">
        <v>2</v>
      </c>
      <c r="G37" s="90">
        <v>0</v>
      </c>
      <c r="K37" s="123"/>
    </row>
    <row r="38" spans="3:11" s="126" customFormat="1" ht="28.5" customHeight="1" x14ac:dyDescent="0.25">
      <c r="C38" s="124" t="s">
        <v>254</v>
      </c>
      <c r="D38" s="102" t="s">
        <v>118</v>
      </c>
      <c r="E38" s="102" t="s">
        <v>116</v>
      </c>
      <c r="F38" s="102">
        <v>0</v>
      </c>
      <c r="G38" s="90">
        <v>2</v>
      </c>
      <c r="K38" s="123"/>
    </row>
    <row r="39" spans="3:11" s="126" customFormat="1" ht="28.5" customHeight="1" x14ac:dyDescent="0.25">
      <c r="C39" s="124" t="s">
        <v>4</v>
      </c>
      <c r="D39" s="102" t="s">
        <v>116</v>
      </c>
      <c r="E39" s="102" t="s">
        <v>116</v>
      </c>
      <c r="F39" s="102">
        <v>1</v>
      </c>
      <c r="G39" s="90">
        <v>1</v>
      </c>
      <c r="K39" s="123"/>
    </row>
    <row r="40" spans="3:11" s="126" customFormat="1" ht="28.5" customHeight="1" x14ac:dyDescent="0.25">
      <c r="C40" s="124" t="s">
        <v>4</v>
      </c>
      <c r="D40" s="102" t="s">
        <v>116</v>
      </c>
      <c r="E40" s="102" t="s">
        <v>117</v>
      </c>
      <c r="F40" s="102">
        <v>1</v>
      </c>
      <c r="G40" s="90">
        <v>0</v>
      </c>
      <c r="K40" s="123"/>
    </row>
    <row r="41" spans="3:11" s="126" customFormat="1" ht="28.5" customHeight="1" x14ac:dyDescent="0.25">
      <c r="C41" s="124" t="s">
        <v>4</v>
      </c>
      <c r="D41" s="102" t="s">
        <v>116</v>
      </c>
      <c r="E41" s="102" t="s">
        <v>118</v>
      </c>
      <c r="F41" s="102">
        <v>1</v>
      </c>
      <c r="G41" s="90">
        <v>0</v>
      </c>
      <c r="K41" s="123"/>
    </row>
    <row r="42" spans="3:11" s="126" customFormat="1" ht="28.5" customHeight="1" thickBot="1" x14ac:dyDescent="0.3">
      <c r="C42" s="125" t="s">
        <v>4</v>
      </c>
      <c r="D42" s="100" t="s">
        <v>118</v>
      </c>
      <c r="E42" s="100" t="s">
        <v>116</v>
      </c>
      <c r="F42" s="100">
        <v>0</v>
      </c>
      <c r="G42" s="93">
        <v>1</v>
      </c>
      <c r="K42" s="123"/>
    </row>
    <row r="45" spans="3:11" ht="90" x14ac:dyDescent="0.25">
      <c r="C45" s="127" t="s">
        <v>275</v>
      </c>
      <c r="E45" s="127" t="s">
        <v>276</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5"/>
  <sheetViews>
    <sheetView showGridLines="0" topLeftCell="BK1" zoomScale="70" zoomScaleNormal="70" workbookViewId="0">
      <selection activeCell="CA1" sqref="CA1"/>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2.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85546875" style="19" customWidth="1"/>
    <col min="66" max="66" width="12.570312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6.140625" customWidth="1"/>
    <col min="78" max="78" width="16.5703125" customWidth="1"/>
    <col min="79" max="79" width="33.42578125" customWidth="1"/>
  </cols>
  <sheetData>
    <row r="1" spans="1:711" ht="12" customHeight="1" x14ac:dyDescent="0.25">
      <c r="BW1" s="343"/>
      <c r="BX1" s="343"/>
    </row>
    <row r="2" spans="1:711" ht="32.25" customHeight="1" x14ac:dyDescent="0.25">
      <c r="O2" s="20" t="s">
        <v>443</v>
      </c>
      <c r="BW2" s="344"/>
      <c r="BX2" s="344"/>
    </row>
    <row r="3" spans="1:711" ht="12" customHeight="1" x14ac:dyDescent="0.25">
      <c r="L3" s="18"/>
      <c r="M3" s="18"/>
      <c r="N3" s="18"/>
      <c r="BW3" s="344"/>
      <c r="BX3" s="344"/>
    </row>
    <row r="4" spans="1:711" ht="14.25" customHeight="1" thickBot="1" x14ac:dyDescent="0.3">
      <c r="BW4" s="505"/>
      <c r="BX4" s="505"/>
    </row>
    <row r="5" spans="1:711" ht="20.25" customHeight="1" thickBot="1" x14ac:dyDescent="0.3">
      <c r="C5" s="506" t="s">
        <v>78</v>
      </c>
      <c r="D5" s="507"/>
      <c r="E5" s="507"/>
      <c r="F5" s="507"/>
      <c r="G5" s="507"/>
      <c r="H5" s="507"/>
      <c r="I5" s="507"/>
      <c r="J5" s="507"/>
      <c r="K5" s="507"/>
      <c r="L5" s="507"/>
      <c r="M5" s="507"/>
      <c r="N5" s="507"/>
      <c r="O5" s="508"/>
      <c r="P5" s="509" t="s">
        <v>79</v>
      </c>
      <c r="Q5" s="510"/>
      <c r="R5" s="510"/>
      <c r="S5" s="510"/>
      <c r="T5" s="510"/>
      <c r="U5" s="510"/>
      <c r="V5" s="510"/>
      <c r="W5" s="510"/>
      <c r="X5" s="510"/>
      <c r="Y5" s="510"/>
      <c r="Z5" s="510"/>
      <c r="AA5" s="510"/>
      <c r="AB5" s="510"/>
      <c r="AC5" s="510"/>
      <c r="AD5" s="510"/>
      <c r="AE5" s="510"/>
      <c r="AF5" s="510"/>
      <c r="AG5" s="510"/>
      <c r="AH5" s="510"/>
      <c r="AI5" s="510"/>
      <c r="AJ5" s="510"/>
      <c r="AK5" s="510"/>
      <c r="AL5" s="510"/>
      <c r="AM5" s="510"/>
      <c r="AN5" s="510"/>
      <c r="AO5" s="510"/>
      <c r="AP5" s="510"/>
      <c r="AQ5" s="510"/>
      <c r="AR5" s="510"/>
      <c r="AS5" s="510"/>
      <c r="AT5" s="510"/>
      <c r="AU5" s="510"/>
      <c r="AV5" s="510"/>
      <c r="AW5" s="510"/>
      <c r="AX5" s="510"/>
      <c r="AY5" s="510"/>
      <c r="AZ5" s="510"/>
      <c r="BA5" s="510"/>
      <c r="BB5" s="510"/>
      <c r="BC5" s="510"/>
      <c r="BD5" s="510"/>
      <c r="BE5" s="510"/>
      <c r="BF5" s="510"/>
      <c r="BG5" s="510"/>
      <c r="BH5" s="510"/>
      <c r="BI5" s="510"/>
      <c r="BJ5" s="511"/>
      <c r="BK5" s="556" t="s">
        <v>110</v>
      </c>
      <c r="BL5" s="512" t="s">
        <v>80</v>
      </c>
      <c r="BM5" s="515" t="s">
        <v>279</v>
      </c>
      <c r="BN5" s="515"/>
      <c r="BO5" s="515"/>
      <c r="BP5" s="515"/>
      <c r="BQ5" s="515"/>
      <c r="BR5" s="515"/>
      <c r="BS5" s="515"/>
      <c r="BT5" s="515"/>
      <c r="BU5" s="515"/>
      <c r="BV5" s="515"/>
      <c r="BW5" s="515"/>
      <c r="BX5" s="516"/>
      <c r="BY5" s="401" t="s">
        <v>433</v>
      </c>
      <c r="BZ5" s="402"/>
      <c r="CA5" s="403"/>
    </row>
    <row r="6" spans="1:711" ht="19.5" customHeight="1" thickBot="1" x14ac:dyDescent="0.3">
      <c r="C6" s="519" t="s">
        <v>46</v>
      </c>
      <c r="D6" s="522" t="s">
        <v>47</v>
      </c>
      <c r="E6" s="536" t="s">
        <v>112</v>
      </c>
      <c r="F6" s="554" t="s">
        <v>154</v>
      </c>
      <c r="G6" s="554"/>
      <c r="H6" s="554"/>
      <c r="I6" s="548" t="s">
        <v>121</v>
      </c>
      <c r="J6" s="551" t="s">
        <v>3</v>
      </c>
      <c r="K6" s="551" t="s">
        <v>48</v>
      </c>
      <c r="L6" s="551" t="s">
        <v>81</v>
      </c>
      <c r="M6" s="555" t="s">
        <v>82</v>
      </c>
      <c r="N6" s="545" t="s">
        <v>122</v>
      </c>
      <c r="O6" s="539" t="s">
        <v>11</v>
      </c>
      <c r="P6" s="541" t="s">
        <v>49</v>
      </c>
      <c r="Q6" s="542"/>
      <c r="R6" s="542"/>
      <c r="S6" s="542"/>
      <c r="T6" s="542"/>
      <c r="U6" s="542"/>
      <c r="V6" s="542"/>
      <c r="W6" s="542"/>
      <c r="X6" s="542"/>
      <c r="Y6" s="542"/>
      <c r="Z6" s="542"/>
      <c r="AA6" s="542"/>
      <c r="AB6" s="542"/>
      <c r="AC6" s="542"/>
      <c r="AD6" s="542"/>
      <c r="AE6" s="542"/>
      <c r="AF6" s="542"/>
      <c r="AG6" s="542"/>
      <c r="AH6" s="542"/>
      <c r="AI6" s="542"/>
      <c r="AJ6" s="542"/>
      <c r="AK6" s="542"/>
      <c r="AL6" s="542"/>
      <c r="AM6" s="542"/>
      <c r="AN6" s="543"/>
      <c r="AO6" s="525" t="s">
        <v>155</v>
      </c>
      <c r="AP6" s="526"/>
      <c r="AQ6" s="526"/>
      <c r="AR6" s="526"/>
      <c r="AS6" s="526"/>
      <c r="AT6" s="526"/>
      <c r="AU6" s="526"/>
      <c r="AV6" s="526"/>
      <c r="AW6" s="526"/>
      <c r="AX6" s="526"/>
      <c r="AY6" s="526"/>
      <c r="AZ6" s="526"/>
      <c r="BA6" s="526"/>
      <c r="BB6" s="526"/>
      <c r="BC6" s="526"/>
      <c r="BD6" s="526"/>
      <c r="BE6" s="526"/>
      <c r="BF6" s="526"/>
      <c r="BG6" s="526"/>
      <c r="BH6" s="526"/>
      <c r="BI6" s="526"/>
      <c r="BJ6" s="527"/>
      <c r="BK6" s="557"/>
      <c r="BL6" s="513"/>
      <c r="BM6" s="517"/>
      <c r="BN6" s="517"/>
      <c r="BO6" s="517"/>
      <c r="BP6" s="517"/>
      <c r="BQ6" s="517"/>
      <c r="BR6" s="517"/>
      <c r="BS6" s="517"/>
      <c r="BT6" s="517"/>
      <c r="BU6" s="517"/>
      <c r="BV6" s="517"/>
      <c r="BW6" s="517"/>
      <c r="BX6" s="518"/>
      <c r="BY6" s="404"/>
      <c r="BZ6" s="405"/>
      <c r="CA6" s="406"/>
    </row>
    <row r="7" spans="1:711" ht="45" customHeight="1" thickBot="1" x14ac:dyDescent="0.3">
      <c r="C7" s="520"/>
      <c r="D7" s="523"/>
      <c r="E7" s="537"/>
      <c r="F7" s="523" t="s">
        <v>145</v>
      </c>
      <c r="G7" s="523" t="s">
        <v>146</v>
      </c>
      <c r="H7" s="523" t="s">
        <v>144</v>
      </c>
      <c r="I7" s="549"/>
      <c r="J7" s="552"/>
      <c r="K7" s="552"/>
      <c r="L7" s="552"/>
      <c r="M7" s="552"/>
      <c r="N7" s="546"/>
      <c r="O7" s="528"/>
      <c r="P7" s="520" t="s">
        <v>50</v>
      </c>
      <c r="Q7" s="523"/>
      <c r="R7" s="523"/>
      <c r="S7" s="523"/>
      <c r="T7" s="523"/>
      <c r="U7" s="523"/>
      <c r="V7" s="523"/>
      <c r="W7" s="523"/>
      <c r="X7" s="523"/>
      <c r="Y7" s="523"/>
      <c r="Z7" s="523"/>
      <c r="AA7" s="523"/>
      <c r="AB7" s="523"/>
      <c r="AC7" s="523"/>
      <c r="AD7" s="523"/>
      <c r="AE7" s="523"/>
      <c r="AF7" s="523"/>
      <c r="AG7" s="523"/>
      <c r="AH7" s="523"/>
      <c r="AI7" s="523"/>
      <c r="AJ7" s="523"/>
      <c r="AK7" s="523"/>
      <c r="AL7" s="523"/>
      <c r="AM7" s="523"/>
      <c r="AN7" s="528"/>
      <c r="AO7" s="529" t="s">
        <v>51</v>
      </c>
      <c r="AP7" s="530" t="s">
        <v>52</v>
      </c>
      <c r="AQ7" s="80" t="s">
        <v>212</v>
      </c>
      <c r="AR7" s="80" t="s">
        <v>213</v>
      </c>
      <c r="AS7" s="80" t="s">
        <v>214</v>
      </c>
      <c r="AT7" s="80" t="s">
        <v>215</v>
      </c>
      <c r="AU7" s="80" t="s">
        <v>216</v>
      </c>
      <c r="AV7" s="80" t="s">
        <v>218</v>
      </c>
      <c r="AW7" s="80" t="s">
        <v>217</v>
      </c>
      <c r="AX7" s="494" t="s">
        <v>311</v>
      </c>
      <c r="AY7" s="496" t="s">
        <v>312</v>
      </c>
      <c r="AZ7" s="496" t="s">
        <v>313</v>
      </c>
      <c r="BA7" s="496" t="s">
        <v>315</v>
      </c>
      <c r="BB7" s="494" t="s">
        <v>316</v>
      </c>
      <c r="BC7" s="494" t="s">
        <v>314</v>
      </c>
      <c r="BD7" s="532" t="s">
        <v>113</v>
      </c>
      <c r="BE7" s="533"/>
      <c r="BF7" s="529" t="s">
        <v>53</v>
      </c>
      <c r="BG7" s="534"/>
      <c r="BH7" s="534"/>
      <c r="BI7" s="534"/>
      <c r="BJ7" s="535"/>
      <c r="BK7" s="557"/>
      <c r="BL7" s="513"/>
      <c r="BM7" s="544" t="s">
        <v>54</v>
      </c>
      <c r="BN7" s="492"/>
      <c r="BO7" s="492"/>
      <c r="BP7" s="492"/>
      <c r="BQ7" s="492"/>
      <c r="BR7" s="492"/>
      <c r="BS7" s="492"/>
      <c r="BT7" s="493"/>
      <c r="BU7" s="492" t="s">
        <v>280</v>
      </c>
      <c r="BV7" s="492"/>
      <c r="BW7" s="492"/>
      <c r="BX7" s="493"/>
      <c r="BY7" s="407" t="s">
        <v>434</v>
      </c>
      <c r="BZ7" s="408"/>
      <c r="CA7" s="409"/>
    </row>
    <row r="8" spans="1:711" ht="188.25" customHeight="1" thickBot="1" x14ac:dyDescent="0.3">
      <c r="C8" s="521"/>
      <c r="D8" s="524"/>
      <c r="E8" s="538"/>
      <c r="F8" s="524"/>
      <c r="G8" s="524"/>
      <c r="H8" s="524"/>
      <c r="I8" s="550"/>
      <c r="J8" s="553"/>
      <c r="K8" s="553"/>
      <c r="L8" s="553"/>
      <c r="M8" s="553"/>
      <c r="N8" s="547"/>
      <c r="O8" s="540"/>
      <c r="P8" s="266" t="s">
        <v>12</v>
      </c>
      <c r="Q8" s="267" t="s">
        <v>83</v>
      </c>
      <c r="R8" s="71" t="s">
        <v>55</v>
      </c>
      <c r="S8" s="71" t="s">
        <v>56</v>
      </c>
      <c r="T8" s="71" t="s">
        <v>57</v>
      </c>
      <c r="U8" s="71" t="s">
        <v>58</v>
      </c>
      <c r="V8" s="71" t="s">
        <v>59</v>
      </c>
      <c r="W8" s="71" t="s">
        <v>60</v>
      </c>
      <c r="X8" s="71" t="s">
        <v>61</v>
      </c>
      <c r="Y8" s="71" t="s">
        <v>62</v>
      </c>
      <c r="Z8" s="71" t="s">
        <v>63</v>
      </c>
      <c r="AA8" s="71" t="s">
        <v>64</v>
      </c>
      <c r="AB8" s="71" t="s">
        <v>65</v>
      </c>
      <c r="AC8" s="71" t="s">
        <v>66</v>
      </c>
      <c r="AD8" s="71" t="s">
        <v>67</v>
      </c>
      <c r="AE8" s="71" t="s">
        <v>68</v>
      </c>
      <c r="AF8" s="71" t="s">
        <v>69</v>
      </c>
      <c r="AG8" s="71" t="s">
        <v>70</v>
      </c>
      <c r="AH8" s="71" t="s">
        <v>71</v>
      </c>
      <c r="AI8" s="71" t="s">
        <v>72</v>
      </c>
      <c r="AJ8" s="71" t="s">
        <v>281</v>
      </c>
      <c r="AK8" s="72" t="s">
        <v>73</v>
      </c>
      <c r="AL8" s="27" t="s">
        <v>13</v>
      </c>
      <c r="AM8" s="267" t="s">
        <v>84</v>
      </c>
      <c r="AN8" s="268" t="s">
        <v>74</v>
      </c>
      <c r="AO8" s="521"/>
      <c r="AP8" s="531"/>
      <c r="AQ8" s="81" t="s">
        <v>128</v>
      </c>
      <c r="AR8" s="81" t="s">
        <v>127</v>
      </c>
      <c r="AS8" s="81" t="s">
        <v>126</v>
      </c>
      <c r="AT8" s="81" t="s">
        <v>219</v>
      </c>
      <c r="AU8" s="81" t="s">
        <v>129</v>
      </c>
      <c r="AV8" s="81" t="s">
        <v>130</v>
      </c>
      <c r="AW8" s="81" t="s">
        <v>131</v>
      </c>
      <c r="AX8" s="495"/>
      <c r="AY8" s="495"/>
      <c r="AZ8" s="495"/>
      <c r="BA8" s="495"/>
      <c r="BB8" s="495"/>
      <c r="BC8" s="495"/>
      <c r="BD8" s="78" t="s">
        <v>12</v>
      </c>
      <c r="BE8" s="149" t="s">
        <v>13</v>
      </c>
      <c r="BF8" s="266" t="s">
        <v>12</v>
      </c>
      <c r="BG8" s="267" t="s">
        <v>85</v>
      </c>
      <c r="BH8" s="267" t="s">
        <v>13</v>
      </c>
      <c r="BI8" s="267" t="s">
        <v>86</v>
      </c>
      <c r="BJ8" s="268" t="s">
        <v>74</v>
      </c>
      <c r="BK8" s="558"/>
      <c r="BL8" s="514"/>
      <c r="BM8" s="132" t="s">
        <v>106</v>
      </c>
      <c r="BN8" s="128" t="s">
        <v>107</v>
      </c>
      <c r="BO8" s="129" t="s">
        <v>132</v>
      </c>
      <c r="BP8" s="130" t="s">
        <v>277</v>
      </c>
      <c r="BQ8" s="130" t="s">
        <v>108</v>
      </c>
      <c r="BR8" s="130" t="s">
        <v>109</v>
      </c>
      <c r="BS8" s="130" t="s">
        <v>133</v>
      </c>
      <c r="BT8" s="131" t="s">
        <v>77</v>
      </c>
      <c r="BU8" s="272" t="s">
        <v>76</v>
      </c>
      <c r="BV8" s="130" t="s">
        <v>75</v>
      </c>
      <c r="BW8" s="130" t="s">
        <v>278</v>
      </c>
      <c r="BX8" s="131" t="s">
        <v>77</v>
      </c>
      <c r="BY8" s="259" t="s">
        <v>435</v>
      </c>
      <c r="BZ8" s="259" t="s">
        <v>436</v>
      </c>
      <c r="CA8" s="259" t="s">
        <v>437</v>
      </c>
    </row>
    <row r="9" spans="1:711" s="24" customFormat="1" ht="236.25" customHeight="1" thickBot="1" x14ac:dyDescent="0.3">
      <c r="A9"/>
      <c r="B9"/>
      <c r="C9" s="500" t="s">
        <v>343</v>
      </c>
      <c r="D9" s="326" t="s">
        <v>402</v>
      </c>
      <c r="E9" s="148" t="s">
        <v>404</v>
      </c>
      <c r="F9" s="147"/>
      <c r="G9" s="77" t="s">
        <v>139</v>
      </c>
      <c r="H9" s="77" t="s">
        <v>151</v>
      </c>
      <c r="I9" s="77"/>
      <c r="J9" s="324" t="s">
        <v>93</v>
      </c>
      <c r="K9" s="489" t="s">
        <v>403</v>
      </c>
      <c r="L9" s="502" t="s">
        <v>407</v>
      </c>
      <c r="M9" s="562" t="s">
        <v>111</v>
      </c>
      <c r="N9" s="265"/>
      <c r="O9" s="486" t="s">
        <v>408</v>
      </c>
      <c r="P9" s="336" t="s">
        <v>87</v>
      </c>
      <c r="Q9" s="291">
        <v>3</v>
      </c>
      <c r="R9" s="303">
        <v>1</v>
      </c>
      <c r="S9" s="303">
        <v>1</v>
      </c>
      <c r="T9" s="303">
        <v>1</v>
      </c>
      <c r="U9" s="303">
        <v>1</v>
      </c>
      <c r="V9" s="303">
        <v>1</v>
      </c>
      <c r="W9" s="303">
        <v>1</v>
      </c>
      <c r="X9" s="303">
        <v>1</v>
      </c>
      <c r="Y9" s="303">
        <v>1</v>
      </c>
      <c r="Z9" s="303">
        <v>0</v>
      </c>
      <c r="AA9" s="303">
        <v>1</v>
      </c>
      <c r="AB9" s="303">
        <v>1</v>
      </c>
      <c r="AC9" s="303">
        <v>1</v>
      </c>
      <c r="AD9" s="303">
        <v>1</v>
      </c>
      <c r="AE9" s="303">
        <v>0</v>
      </c>
      <c r="AF9" s="303">
        <v>1</v>
      </c>
      <c r="AG9" s="303">
        <v>0</v>
      </c>
      <c r="AH9" s="303">
        <v>1</v>
      </c>
      <c r="AI9" s="303">
        <v>1</v>
      </c>
      <c r="AJ9" s="303">
        <v>0</v>
      </c>
      <c r="AK9" s="303">
        <f>SUM(R9:AJ9)</f>
        <v>15</v>
      </c>
      <c r="AL9" s="559" t="str">
        <f>IF($AK9&lt;6,"3. Moderado",IF($AK9&lt;12,"4. Mayor",IF($AK9&gt;11,"5. Catastrófico")))</f>
        <v>5. Catastrófico</v>
      </c>
      <c r="AM9" s="288">
        <v>5</v>
      </c>
      <c r="AN9" s="301"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478" t="s">
        <v>409</v>
      </c>
      <c r="AP9" s="484" t="s">
        <v>6</v>
      </c>
      <c r="AQ9" s="288">
        <v>15</v>
      </c>
      <c r="AR9" s="288">
        <v>15</v>
      </c>
      <c r="AS9" s="288">
        <v>15</v>
      </c>
      <c r="AT9" s="288">
        <v>15</v>
      </c>
      <c r="AU9" s="288">
        <v>15</v>
      </c>
      <c r="AV9" s="288">
        <v>15</v>
      </c>
      <c r="AW9" s="288">
        <v>10</v>
      </c>
      <c r="AX9" s="294">
        <f t="shared" ref="AX9:AX20" si="0">SUM(AQ9:AW9)</f>
        <v>100</v>
      </c>
      <c r="AY9" s="294" t="s">
        <v>254</v>
      </c>
      <c r="AZ9" s="294" t="s">
        <v>254</v>
      </c>
      <c r="BA9" s="294">
        <v>100</v>
      </c>
      <c r="BB9" s="429">
        <f>AVERAGE(BA9:BA12)</f>
        <v>100</v>
      </c>
      <c r="BC9" s="294" t="s">
        <v>254</v>
      </c>
      <c r="BD9" s="432" t="s">
        <v>116</v>
      </c>
      <c r="BE9" s="567" t="s">
        <v>117</v>
      </c>
      <c r="BF9" s="336" t="s">
        <v>87</v>
      </c>
      <c r="BG9" s="291">
        <v>3</v>
      </c>
      <c r="BH9" s="292" t="s">
        <v>103</v>
      </c>
      <c r="BI9" s="291">
        <v>3</v>
      </c>
      <c r="BJ9" s="285"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564" t="s">
        <v>411</v>
      </c>
      <c r="BL9" s="282" t="s">
        <v>119</v>
      </c>
      <c r="BM9" s="133">
        <v>43739</v>
      </c>
      <c r="BN9" s="57">
        <v>44195</v>
      </c>
      <c r="BO9" s="179" t="s">
        <v>413</v>
      </c>
      <c r="BP9" s="58" t="s">
        <v>412</v>
      </c>
      <c r="BQ9" s="39">
        <v>2</v>
      </c>
      <c r="BR9" s="39" t="s">
        <v>414</v>
      </c>
      <c r="BS9" s="39" t="s">
        <v>415</v>
      </c>
      <c r="BT9" s="62" t="s">
        <v>439</v>
      </c>
      <c r="BU9" s="65">
        <v>44196</v>
      </c>
      <c r="BV9" s="59" t="s">
        <v>419</v>
      </c>
      <c r="BW9" s="60" t="s">
        <v>412</v>
      </c>
      <c r="BX9" s="262" t="s">
        <v>420</v>
      </c>
      <c r="BY9" s="271" t="s">
        <v>450</v>
      </c>
      <c r="BZ9" s="260">
        <v>44316</v>
      </c>
      <c r="CA9" s="273" t="s">
        <v>438</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14.5" customHeight="1" x14ac:dyDescent="0.25">
      <c r="A10"/>
      <c r="B10"/>
      <c r="C10" s="500"/>
      <c r="D10" s="327"/>
      <c r="E10" s="148" t="s">
        <v>405</v>
      </c>
      <c r="F10" s="32"/>
      <c r="G10" s="77" t="s">
        <v>139</v>
      </c>
      <c r="H10" s="77" t="s">
        <v>151</v>
      </c>
      <c r="I10" s="32"/>
      <c r="J10" s="324"/>
      <c r="K10" s="390"/>
      <c r="L10" s="503"/>
      <c r="M10" s="562"/>
      <c r="O10" s="487"/>
      <c r="P10" s="336"/>
      <c r="Q10" s="292"/>
      <c r="R10" s="304"/>
      <c r="S10" s="304"/>
      <c r="T10" s="304"/>
      <c r="U10" s="304"/>
      <c r="V10" s="304"/>
      <c r="W10" s="304"/>
      <c r="X10" s="304"/>
      <c r="Y10" s="304"/>
      <c r="Z10" s="304"/>
      <c r="AA10" s="304"/>
      <c r="AB10" s="304"/>
      <c r="AC10" s="304"/>
      <c r="AD10" s="304"/>
      <c r="AE10" s="304"/>
      <c r="AF10" s="304"/>
      <c r="AG10" s="304"/>
      <c r="AH10" s="304"/>
      <c r="AI10" s="304"/>
      <c r="AJ10" s="304"/>
      <c r="AK10" s="304"/>
      <c r="AL10" s="560"/>
      <c r="AM10" s="289"/>
      <c r="AN10" s="301"/>
      <c r="AO10" s="479"/>
      <c r="AP10" s="485"/>
      <c r="AQ10" s="491"/>
      <c r="AR10" s="491"/>
      <c r="AS10" s="491"/>
      <c r="AT10" s="491"/>
      <c r="AU10" s="491"/>
      <c r="AV10" s="491"/>
      <c r="AW10" s="491"/>
      <c r="AX10" s="476"/>
      <c r="AY10" s="476"/>
      <c r="AZ10" s="476"/>
      <c r="BA10" s="476"/>
      <c r="BB10" s="430"/>
      <c r="BC10" s="295"/>
      <c r="BD10" s="433"/>
      <c r="BE10" s="568"/>
      <c r="BF10" s="336"/>
      <c r="BG10" s="292"/>
      <c r="BH10" s="292"/>
      <c r="BI10" s="292"/>
      <c r="BJ10" s="286"/>
      <c r="BK10" s="565"/>
      <c r="BL10" s="283"/>
      <c r="BM10" s="133">
        <v>43739</v>
      </c>
      <c r="BN10" s="57">
        <v>44195</v>
      </c>
      <c r="BO10" s="178" t="s">
        <v>421</v>
      </c>
      <c r="BP10" s="58" t="s">
        <v>412</v>
      </c>
      <c r="BQ10" s="23">
        <v>100</v>
      </c>
      <c r="BR10" s="23" t="s">
        <v>416</v>
      </c>
      <c r="BS10" s="23" t="s">
        <v>417</v>
      </c>
      <c r="BT10" s="136" t="s">
        <v>418</v>
      </c>
      <c r="BU10" s="66">
        <v>44196</v>
      </c>
      <c r="BV10" s="34" t="s">
        <v>422</v>
      </c>
      <c r="BW10" s="35" t="s">
        <v>423</v>
      </c>
      <c r="BX10" s="263" t="s">
        <v>424</v>
      </c>
      <c r="BY10" s="271" t="s">
        <v>451</v>
      </c>
      <c r="BZ10" s="260">
        <v>44316</v>
      </c>
      <c r="CA10" s="273" t="s">
        <v>438</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7.25" customHeight="1" x14ac:dyDescent="0.25">
      <c r="A11"/>
      <c r="B11"/>
      <c r="C11" s="500"/>
      <c r="D11" s="327"/>
      <c r="E11" s="148" t="s">
        <v>406</v>
      </c>
      <c r="F11" s="32"/>
      <c r="G11" s="77" t="s">
        <v>139</v>
      </c>
      <c r="H11" s="77" t="s">
        <v>151</v>
      </c>
      <c r="I11" s="32"/>
      <c r="J11" s="324"/>
      <c r="K11" s="390"/>
      <c r="L11" s="503"/>
      <c r="M11" s="562"/>
      <c r="O11" s="487"/>
      <c r="P11" s="336"/>
      <c r="Q11" s="292"/>
      <c r="R11" s="304"/>
      <c r="S11" s="304"/>
      <c r="T11" s="304"/>
      <c r="U11" s="304"/>
      <c r="V11" s="304"/>
      <c r="W11" s="304"/>
      <c r="X11" s="304"/>
      <c r="Y11" s="304"/>
      <c r="Z11" s="304"/>
      <c r="AA11" s="304"/>
      <c r="AB11" s="304"/>
      <c r="AC11" s="304"/>
      <c r="AD11" s="304"/>
      <c r="AE11" s="304"/>
      <c r="AF11" s="304"/>
      <c r="AG11" s="304"/>
      <c r="AH11" s="304"/>
      <c r="AI11" s="304"/>
      <c r="AJ11" s="304"/>
      <c r="AK11" s="304"/>
      <c r="AL11" s="560"/>
      <c r="AM11" s="289"/>
      <c r="AN11" s="301"/>
      <c r="AO11" s="480" t="s">
        <v>410</v>
      </c>
      <c r="AP11" s="482" t="s">
        <v>6</v>
      </c>
      <c r="AQ11" s="490">
        <v>15</v>
      </c>
      <c r="AR11" s="490">
        <v>15</v>
      </c>
      <c r="AS11" s="490">
        <v>15</v>
      </c>
      <c r="AT11" s="490">
        <v>15</v>
      </c>
      <c r="AU11" s="490">
        <v>15</v>
      </c>
      <c r="AV11" s="490">
        <v>15</v>
      </c>
      <c r="AW11" s="490">
        <v>10</v>
      </c>
      <c r="AX11" s="477">
        <f t="shared" si="0"/>
        <v>100</v>
      </c>
      <c r="AY11" s="477" t="s">
        <v>254</v>
      </c>
      <c r="AZ11" s="477" t="s">
        <v>254</v>
      </c>
      <c r="BA11" s="477">
        <v>100</v>
      </c>
      <c r="BB11" s="430"/>
      <c r="BC11" s="295"/>
      <c r="BD11" s="433"/>
      <c r="BE11" s="568"/>
      <c r="BF11" s="336"/>
      <c r="BG11" s="292"/>
      <c r="BH11" s="292"/>
      <c r="BI11" s="292"/>
      <c r="BJ11" s="286"/>
      <c r="BK11" s="565"/>
      <c r="BL11" s="283"/>
      <c r="BM11" s="135"/>
      <c r="BN11" s="22"/>
      <c r="BO11" s="180"/>
      <c r="BP11" s="31"/>
      <c r="BQ11" s="31"/>
      <c r="BR11" s="31"/>
      <c r="BS11" s="31"/>
      <c r="BT11" s="136"/>
      <c r="BU11" s="66"/>
      <c r="BV11" s="34"/>
      <c r="BW11" s="35"/>
      <c r="BX11" s="263"/>
      <c r="CA11" s="274"/>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71.25" customHeight="1" thickBot="1" x14ac:dyDescent="0.3">
      <c r="A12"/>
      <c r="B12"/>
      <c r="C12" s="501"/>
      <c r="D12" s="328"/>
      <c r="E12" s="167"/>
      <c r="F12" s="47"/>
      <c r="G12" s="47"/>
      <c r="H12" s="47"/>
      <c r="I12" s="47"/>
      <c r="J12" s="325"/>
      <c r="K12" s="391"/>
      <c r="L12" s="504"/>
      <c r="M12" s="563"/>
      <c r="N12" s="79"/>
      <c r="O12" s="488"/>
      <c r="P12" s="337"/>
      <c r="Q12" s="293"/>
      <c r="R12" s="305"/>
      <c r="S12" s="305"/>
      <c r="T12" s="305"/>
      <c r="U12" s="305"/>
      <c r="V12" s="305"/>
      <c r="W12" s="305"/>
      <c r="X12" s="305"/>
      <c r="Y12" s="305"/>
      <c r="Z12" s="305"/>
      <c r="AA12" s="305"/>
      <c r="AB12" s="305"/>
      <c r="AC12" s="305"/>
      <c r="AD12" s="305"/>
      <c r="AE12" s="305"/>
      <c r="AF12" s="305"/>
      <c r="AG12" s="305"/>
      <c r="AH12" s="305"/>
      <c r="AI12" s="305"/>
      <c r="AJ12" s="305"/>
      <c r="AK12" s="305"/>
      <c r="AL12" s="561"/>
      <c r="AM12" s="290"/>
      <c r="AN12" s="302"/>
      <c r="AO12" s="481"/>
      <c r="AP12" s="483"/>
      <c r="AQ12" s="290"/>
      <c r="AR12" s="290"/>
      <c r="AS12" s="290"/>
      <c r="AT12" s="290"/>
      <c r="AU12" s="290"/>
      <c r="AV12" s="290"/>
      <c r="AW12" s="290"/>
      <c r="AX12" s="296"/>
      <c r="AY12" s="296"/>
      <c r="AZ12" s="296"/>
      <c r="BA12" s="296"/>
      <c r="BB12" s="431"/>
      <c r="BC12" s="296"/>
      <c r="BD12" s="434"/>
      <c r="BE12" s="569"/>
      <c r="BF12" s="337"/>
      <c r="BG12" s="293"/>
      <c r="BH12" s="293"/>
      <c r="BI12" s="293"/>
      <c r="BJ12" s="287"/>
      <c r="BK12" s="566"/>
      <c r="BL12" s="284"/>
      <c r="BM12" s="139"/>
      <c r="BN12" s="51"/>
      <c r="BO12" s="275"/>
      <c r="BP12" s="276"/>
      <c r="BQ12" s="276"/>
      <c r="BR12" s="276"/>
      <c r="BS12" s="276"/>
      <c r="BT12" s="277"/>
      <c r="BU12" s="69"/>
      <c r="BV12" s="278"/>
      <c r="BW12" s="52"/>
      <c r="BX12" s="279"/>
      <c r="BY12" s="79"/>
      <c r="BZ12" s="79"/>
      <c r="CA12" s="280"/>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hidden="1" customHeight="1" x14ac:dyDescent="0.25">
      <c r="A13"/>
      <c r="B13"/>
      <c r="C13" s="500"/>
      <c r="D13" s="321"/>
      <c r="E13" s="166"/>
      <c r="F13" s="77"/>
      <c r="G13" s="77"/>
      <c r="H13" s="77"/>
      <c r="I13" s="77"/>
      <c r="J13" s="324" t="s">
        <v>95</v>
      </c>
      <c r="K13" s="321"/>
      <c r="L13" s="575"/>
      <c r="M13" s="562"/>
      <c r="N13" s="29" t="s">
        <v>285</v>
      </c>
      <c r="O13" s="570"/>
      <c r="P13" s="336"/>
      <c r="Q13" s="292"/>
      <c r="R13" s="304"/>
      <c r="S13" s="304"/>
      <c r="T13" s="304"/>
      <c r="U13" s="304"/>
      <c r="V13" s="304"/>
      <c r="W13" s="304"/>
      <c r="X13" s="304"/>
      <c r="Y13" s="304"/>
      <c r="Z13" s="304"/>
      <c r="AA13" s="304"/>
      <c r="AB13" s="304"/>
      <c r="AC13" s="304"/>
      <c r="AD13" s="304"/>
      <c r="AE13" s="304"/>
      <c r="AF13" s="304"/>
      <c r="AG13" s="304"/>
      <c r="AH13" s="304"/>
      <c r="AI13" s="304"/>
      <c r="AJ13" s="304"/>
      <c r="AK13" s="304">
        <f t="shared" ref="AK13" si="1">SUM(R13:AJ13)</f>
        <v>0</v>
      </c>
      <c r="AL13" s="560"/>
      <c r="AM13" s="289"/>
      <c r="AN13" s="301"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82"/>
      <c r="AP13" s="28"/>
      <c r="AQ13" s="265"/>
      <c r="AR13" s="265"/>
      <c r="AS13" s="265"/>
      <c r="AT13" s="265"/>
      <c r="AU13" s="265"/>
      <c r="AV13" s="265"/>
      <c r="AW13" s="265"/>
      <c r="AX13" s="30">
        <f t="shared" si="0"/>
        <v>0</v>
      </c>
      <c r="AY13" s="30"/>
      <c r="AZ13" s="30"/>
      <c r="BA13" s="30">
        <v>100</v>
      </c>
      <c r="BB13" s="295">
        <f>AVERAGE(BA13:BA15)</f>
        <v>100</v>
      </c>
      <c r="BC13" s="295" t="s">
        <v>254</v>
      </c>
      <c r="BD13" s="298"/>
      <c r="BE13" s="497"/>
      <c r="BF13" s="336"/>
      <c r="BG13" s="292"/>
      <c r="BH13" s="292"/>
      <c r="BI13" s="292"/>
      <c r="BJ13" s="286"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264"/>
      <c r="BL13" s="283"/>
      <c r="BM13" s="150"/>
      <c r="BN13" s="151"/>
      <c r="BO13" s="160"/>
      <c r="BP13" s="160"/>
      <c r="BQ13" s="161"/>
      <c r="BR13" s="161"/>
      <c r="BS13" s="161"/>
      <c r="BT13" s="153"/>
      <c r="BU13" s="154"/>
      <c r="BV13" s="160"/>
      <c r="BW13" s="152"/>
      <c r="BX13" s="15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hidden="1" customHeight="1" x14ac:dyDescent="0.25">
      <c r="A14"/>
      <c r="B14"/>
      <c r="C14" s="500"/>
      <c r="D14" s="321"/>
      <c r="E14" s="148"/>
      <c r="F14" s="32"/>
      <c r="G14" s="77"/>
      <c r="H14" s="77"/>
      <c r="I14" s="32"/>
      <c r="J14" s="324"/>
      <c r="K14" s="321"/>
      <c r="L14" s="575"/>
      <c r="M14" s="562"/>
      <c r="O14" s="570"/>
      <c r="P14" s="336"/>
      <c r="Q14" s="292"/>
      <c r="R14" s="304"/>
      <c r="S14" s="304"/>
      <c r="T14" s="304"/>
      <c r="U14" s="304"/>
      <c r="V14" s="304"/>
      <c r="W14" s="304"/>
      <c r="X14" s="304"/>
      <c r="Y14" s="304"/>
      <c r="Z14" s="304"/>
      <c r="AA14" s="304"/>
      <c r="AB14" s="304"/>
      <c r="AC14" s="304"/>
      <c r="AD14" s="304"/>
      <c r="AE14" s="304"/>
      <c r="AF14" s="304"/>
      <c r="AG14" s="304"/>
      <c r="AH14" s="304"/>
      <c r="AI14" s="304"/>
      <c r="AJ14" s="304"/>
      <c r="AK14" s="304"/>
      <c r="AL14" s="560"/>
      <c r="AM14" s="289"/>
      <c r="AN14" s="301"/>
      <c r="AO14" s="76"/>
      <c r="AP14" s="21"/>
      <c r="AQ14" s="33"/>
      <c r="AR14" s="33"/>
      <c r="AS14" s="33"/>
      <c r="AT14" s="33"/>
      <c r="AU14" s="33"/>
      <c r="AV14" s="33"/>
      <c r="AW14" s="33"/>
      <c r="AX14" s="30">
        <f t="shared" si="0"/>
        <v>0</v>
      </c>
      <c r="AY14" s="30"/>
      <c r="AZ14" s="30"/>
      <c r="BA14" s="30">
        <v>100</v>
      </c>
      <c r="BB14" s="295"/>
      <c r="BC14" s="295"/>
      <c r="BD14" s="298"/>
      <c r="BE14" s="497"/>
      <c r="BF14" s="336"/>
      <c r="BG14" s="292"/>
      <c r="BH14" s="292"/>
      <c r="BI14" s="292"/>
      <c r="BJ14" s="286"/>
      <c r="BK14" s="145"/>
      <c r="BL14" s="283"/>
      <c r="BM14" s="137"/>
      <c r="BN14" s="22"/>
      <c r="BO14" s="38"/>
      <c r="BP14" s="38"/>
      <c r="BQ14" s="39"/>
      <c r="BR14" s="39"/>
      <c r="BS14" s="39"/>
      <c r="BT14" s="62"/>
      <c r="BU14" s="67"/>
      <c r="BV14" s="38"/>
      <c r="BW14" s="55"/>
      <c r="BX14" s="62"/>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hidden="1" customHeight="1" thickBot="1" x14ac:dyDescent="0.3">
      <c r="A15"/>
      <c r="B15"/>
      <c r="C15" s="501"/>
      <c r="D15" s="322"/>
      <c r="E15" s="46"/>
      <c r="F15" s="47"/>
      <c r="G15" s="47"/>
      <c r="H15" s="47"/>
      <c r="I15" s="47"/>
      <c r="J15" s="325"/>
      <c r="K15" s="322"/>
      <c r="L15" s="576"/>
      <c r="M15" s="563"/>
      <c r="N15" s="79"/>
      <c r="O15" s="571"/>
      <c r="P15" s="337"/>
      <c r="Q15" s="293"/>
      <c r="R15" s="305"/>
      <c r="S15" s="305"/>
      <c r="T15" s="305"/>
      <c r="U15" s="305"/>
      <c r="V15" s="305"/>
      <c r="W15" s="305"/>
      <c r="X15" s="305"/>
      <c r="Y15" s="305"/>
      <c r="Z15" s="305"/>
      <c r="AA15" s="305"/>
      <c r="AB15" s="305"/>
      <c r="AC15" s="305"/>
      <c r="AD15" s="305"/>
      <c r="AE15" s="305"/>
      <c r="AF15" s="305"/>
      <c r="AG15" s="305"/>
      <c r="AH15" s="305"/>
      <c r="AI15" s="305"/>
      <c r="AJ15" s="305"/>
      <c r="AK15" s="305"/>
      <c r="AL15" s="561"/>
      <c r="AM15" s="290"/>
      <c r="AN15" s="302"/>
      <c r="AO15" s="76"/>
      <c r="AP15" s="49"/>
      <c r="AQ15" s="50"/>
      <c r="AR15" s="50"/>
      <c r="AS15" s="50"/>
      <c r="AT15" s="50"/>
      <c r="AU15" s="50"/>
      <c r="AV15" s="50"/>
      <c r="AW15" s="50"/>
      <c r="AX15" s="70">
        <f t="shared" si="0"/>
        <v>0</v>
      </c>
      <c r="AY15" s="70"/>
      <c r="AZ15" s="70"/>
      <c r="BA15" s="70"/>
      <c r="BB15" s="296"/>
      <c r="BC15" s="296"/>
      <c r="BD15" s="299"/>
      <c r="BE15" s="498"/>
      <c r="BF15" s="337"/>
      <c r="BG15" s="293"/>
      <c r="BH15" s="293"/>
      <c r="BI15" s="293"/>
      <c r="BJ15" s="287"/>
      <c r="BK15" s="146"/>
      <c r="BL15" s="284"/>
      <c r="BM15" s="139"/>
      <c r="BN15" s="51"/>
      <c r="BO15" s="48"/>
      <c r="BP15" s="48"/>
      <c r="BQ15" s="48"/>
      <c r="BR15" s="48"/>
      <c r="BS15" s="48"/>
      <c r="BT15" s="53"/>
      <c r="BU15" s="69"/>
      <c r="BV15" s="48"/>
      <c r="BW15" s="52"/>
      <c r="BX15" s="53"/>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572"/>
      <c r="D16" s="320"/>
      <c r="E16" s="41"/>
      <c r="F16" s="42"/>
      <c r="G16" s="77"/>
      <c r="H16" s="77"/>
      <c r="I16" s="77"/>
      <c r="J16" s="323" t="s">
        <v>284</v>
      </c>
      <c r="K16" s="320"/>
      <c r="L16" s="574"/>
      <c r="M16" s="573"/>
      <c r="N16" s="29"/>
      <c r="O16" s="486"/>
      <c r="P16" s="335"/>
      <c r="Q16" s="291"/>
      <c r="R16" s="303"/>
      <c r="S16" s="303"/>
      <c r="T16" s="303"/>
      <c r="U16" s="303"/>
      <c r="V16" s="303"/>
      <c r="W16" s="303"/>
      <c r="X16" s="303"/>
      <c r="Y16" s="303"/>
      <c r="Z16" s="303"/>
      <c r="AA16" s="303"/>
      <c r="AB16" s="303"/>
      <c r="AC16" s="303"/>
      <c r="AD16" s="303"/>
      <c r="AE16" s="303"/>
      <c r="AF16" s="303"/>
      <c r="AG16" s="303"/>
      <c r="AH16" s="303"/>
      <c r="AI16" s="303"/>
      <c r="AJ16" s="303"/>
      <c r="AK16" s="303">
        <f t="shared" ref="AK16" si="2">SUM(R16:AJ16)</f>
        <v>0</v>
      </c>
      <c r="AL16" s="559" t="str">
        <f t="shared" ref="AL16" si="3">IF($AK16&lt;6,"3. Moderado",IF($AK16&lt;12,"4. Mayor",IF($AK16&gt;11,"5. Catastrófico")))</f>
        <v>3. Moderado</v>
      </c>
      <c r="AM16" s="288">
        <v>3</v>
      </c>
      <c r="AN16" s="300"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3"/>
      <c r="AP16" s="44"/>
      <c r="AQ16" s="45"/>
      <c r="AR16" s="45"/>
      <c r="AS16" s="45"/>
      <c r="AT16" s="45"/>
      <c r="AU16" s="45"/>
      <c r="AV16" s="45"/>
      <c r="AW16" s="45"/>
      <c r="AX16" s="30">
        <f t="shared" si="0"/>
        <v>0</v>
      </c>
      <c r="AY16" s="30"/>
      <c r="AZ16" s="30"/>
      <c r="BA16" s="30">
        <v>50</v>
      </c>
      <c r="BB16" s="294">
        <f>AVERAGE(BA16:BA20)</f>
        <v>25</v>
      </c>
      <c r="BC16" s="294" t="s">
        <v>255</v>
      </c>
      <c r="BD16" s="297"/>
      <c r="BE16" s="499"/>
      <c r="BF16" s="335"/>
      <c r="BG16" s="291"/>
      <c r="BH16" s="291"/>
      <c r="BI16" s="291"/>
      <c r="BJ16" s="285"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282"/>
      <c r="BM16" s="138"/>
      <c r="BN16" s="57"/>
      <c r="BO16" s="43"/>
      <c r="BP16" s="43"/>
      <c r="BQ16" s="54"/>
      <c r="BR16" s="54"/>
      <c r="BS16" s="54"/>
      <c r="BT16" s="64"/>
      <c r="BU16" s="68"/>
      <c r="BV16" s="43"/>
      <c r="BW16" s="63"/>
      <c r="BX16" s="64"/>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500"/>
      <c r="D17" s="321"/>
      <c r="E17" s="181"/>
      <c r="F17" s="77"/>
      <c r="G17" s="77"/>
      <c r="H17" s="77"/>
      <c r="I17" s="77"/>
      <c r="J17" s="324"/>
      <c r="K17" s="321"/>
      <c r="L17" s="575"/>
      <c r="M17" s="562"/>
      <c r="N17" s="29"/>
      <c r="O17" s="570"/>
      <c r="P17" s="336"/>
      <c r="Q17" s="292"/>
      <c r="R17" s="304"/>
      <c r="S17" s="304"/>
      <c r="T17" s="304"/>
      <c r="U17" s="304"/>
      <c r="V17" s="304"/>
      <c r="W17" s="304"/>
      <c r="X17" s="304"/>
      <c r="Y17" s="304"/>
      <c r="Z17" s="304"/>
      <c r="AA17" s="304"/>
      <c r="AB17" s="304"/>
      <c r="AC17" s="304"/>
      <c r="AD17" s="304"/>
      <c r="AE17" s="304"/>
      <c r="AF17" s="304"/>
      <c r="AG17" s="304"/>
      <c r="AH17" s="304"/>
      <c r="AI17" s="304"/>
      <c r="AJ17" s="304"/>
      <c r="AK17" s="304"/>
      <c r="AL17" s="560"/>
      <c r="AM17" s="289"/>
      <c r="AN17" s="301"/>
      <c r="AO17" s="159"/>
      <c r="AP17" s="28"/>
      <c r="AQ17" s="29"/>
      <c r="AR17" s="29"/>
      <c r="AS17" s="29"/>
      <c r="AT17" s="29"/>
      <c r="AU17" s="29"/>
      <c r="AV17" s="29"/>
      <c r="AW17" s="29"/>
      <c r="AX17" s="169">
        <f t="shared" si="0"/>
        <v>0</v>
      </c>
      <c r="AY17" s="30"/>
      <c r="AZ17" s="30"/>
      <c r="BA17" s="30">
        <v>0</v>
      </c>
      <c r="BB17" s="295"/>
      <c r="BC17" s="295"/>
      <c r="BD17" s="298"/>
      <c r="BE17" s="497"/>
      <c r="BF17" s="336"/>
      <c r="BG17" s="292"/>
      <c r="BH17" s="292"/>
      <c r="BI17" s="292"/>
      <c r="BJ17" s="286"/>
      <c r="BK17" s="145"/>
      <c r="BL17" s="283"/>
      <c r="BM17" s="150"/>
      <c r="BN17" s="151"/>
      <c r="BO17" s="160"/>
      <c r="BP17" s="160"/>
      <c r="BQ17" s="161"/>
      <c r="BR17" s="161"/>
      <c r="BS17" s="161"/>
      <c r="BT17" s="153"/>
      <c r="BU17" s="154"/>
      <c r="BV17" s="160"/>
      <c r="BW17" s="152"/>
      <c r="BX17" s="153"/>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500"/>
      <c r="D18" s="321"/>
      <c r="E18" s="181"/>
      <c r="F18" s="77"/>
      <c r="G18" s="77"/>
      <c r="H18" s="77"/>
      <c r="I18" s="77"/>
      <c r="J18" s="324"/>
      <c r="K18" s="321"/>
      <c r="L18" s="575"/>
      <c r="M18" s="562"/>
      <c r="N18" s="29"/>
      <c r="O18" s="570"/>
      <c r="P18" s="336"/>
      <c r="Q18" s="292"/>
      <c r="R18" s="304"/>
      <c r="S18" s="304"/>
      <c r="T18" s="304"/>
      <c r="U18" s="304"/>
      <c r="V18" s="304"/>
      <c r="W18" s="304"/>
      <c r="X18" s="304"/>
      <c r="Y18" s="304"/>
      <c r="Z18" s="304"/>
      <c r="AA18" s="304"/>
      <c r="AB18" s="304"/>
      <c r="AC18" s="304"/>
      <c r="AD18" s="304"/>
      <c r="AE18" s="304"/>
      <c r="AF18" s="304"/>
      <c r="AG18" s="304"/>
      <c r="AH18" s="304"/>
      <c r="AI18" s="304"/>
      <c r="AJ18" s="304"/>
      <c r="AK18" s="304"/>
      <c r="AL18" s="560"/>
      <c r="AM18" s="289"/>
      <c r="AN18" s="301"/>
      <c r="AO18" s="159"/>
      <c r="AP18" s="28"/>
      <c r="AQ18" s="29"/>
      <c r="AR18" s="29"/>
      <c r="AS18" s="29"/>
      <c r="AT18" s="29"/>
      <c r="AU18" s="29"/>
      <c r="AV18" s="29"/>
      <c r="AW18" s="29"/>
      <c r="AX18" s="169">
        <f t="shared" si="0"/>
        <v>0</v>
      </c>
      <c r="AY18" s="30"/>
      <c r="AZ18" s="30"/>
      <c r="BA18" s="30"/>
      <c r="BB18" s="295"/>
      <c r="BC18" s="295"/>
      <c r="BD18" s="298"/>
      <c r="BE18" s="497"/>
      <c r="BF18" s="336"/>
      <c r="BG18" s="292"/>
      <c r="BH18" s="292"/>
      <c r="BI18" s="292"/>
      <c r="BJ18" s="286"/>
      <c r="BK18" s="145"/>
      <c r="BL18" s="283"/>
      <c r="BM18" s="150"/>
      <c r="BN18" s="151"/>
      <c r="BO18" s="160"/>
      <c r="BP18" s="160"/>
      <c r="BQ18" s="161"/>
      <c r="BR18" s="161"/>
      <c r="BS18" s="161"/>
      <c r="BT18" s="153"/>
      <c r="BU18" s="154"/>
      <c r="BV18" s="160"/>
      <c r="BW18" s="152"/>
      <c r="BX18" s="153"/>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500"/>
      <c r="D19" s="321"/>
      <c r="E19" s="37"/>
      <c r="F19" s="32"/>
      <c r="G19" s="77"/>
      <c r="H19" s="77"/>
      <c r="I19" s="32"/>
      <c r="J19" s="324"/>
      <c r="K19" s="321"/>
      <c r="L19" s="575"/>
      <c r="M19" s="562"/>
      <c r="O19" s="570"/>
      <c r="P19" s="336"/>
      <c r="Q19" s="292"/>
      <c r="R19" s="304"/>
      <c r="S19" s="304"/>
      <c r="T19" s="304"/>
      <c r="U19" s="304"/>
      <c r="V19" s="304"/>
      <c r="W19" s="304"/>
      <c r="X19" s="304"/>
      <c r="Y19" s="304"/>
      <c r="Z19" s="304"/>
      <c r="AA19" s="304"/>
      <c r="AB19" s="304"/>
      <c r="AC19" s="304"/>
      <c r="AD19" s="304"/>
      <c r="AE19" s="304"/>
      <c r="AF19" s="304"/>
      <c r="AG19" s="304"/>
      <c r="AH19" s="304"/>
      <c r="AI19" s="304"/>
      <c r="AJ19" s="304"/>
      <c r="AK19" s="304"/>
      <c r="AL19" s="560"/>
      <c r="AM19" s="289"/>
      <c r="AN19" s="301"/>
      <c r="AO19" s="74"/>
      <c r="AP19" s="21"/>
      <c r="AQ19" s="33"/>
      <c r="AR19" s="33"/>
      <c r="AS19" s="33"/>
      <c r="AT19" s="33"/>
      <c r="AU19" s="33"/>
      <c r="AV19" s="33"/>
      <c r="AW19" s="33"/>
      <c r="AX19" s="169">
        <f t="shared" si="0"/>
        <v>0</v>
      </c>
      <c r="AY19" s="30"/>
      <c r="AZ19" s="30"/>
      <c r="BA19" s="30"/>
      <c r="BB19" s="295"/>
      <c r="BC19" s="295"/>
      <c r="BD19" s="298"/>
      <c r="BE19" s="497"/>
      <c r="BF19" s="336"/>
      <c r="BG19" s="292"/>
      <c r="BH19" s="292"/>
      <c r="BI19" s="292"/>
      <c r="BJ19" s="286"/>
      <c r="BK19" s="145"/>
      <c r="BL19" s="283"/>
      <c r="BM19" s="137"/>
      <c r="BN19" s="22"/>
      <c r="BO19" s="38"/>
      <c r="BP19" s="38"/>
      <c r="BQ19" s="39"/>
      <c r="BR19" s="39"/>
      <c r="BS19" s="39"/>
      <c r="BT19" s="62"/>
      <c r="BU19" s="67"/>
      <c r="BV19" s="38"/>
      <c r="BW19" s="55"/>
      <c r="BX19" s="62"/>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hidden="1" customHeight="1" thickBot="1" x14ac:dyDescent="0.3">
      <c r="A20"/>
      <c r="B20"/>
      <c r="C20" s="501"/>
      <c r="D20" s="322"/>
      <c r="E20" s="46"/>
      <c r="F20" s="47"/>
      <c r="G20" s="47"/>
      <c r="H20" s="47"/>
      <c r="I20" s="47"/>
      <c r="J20" s="325"/>
      <c r="K20" s="322"/>
      <c r="L20" s="576"/>
      <c r="M20" s="563"/>
      <c r="N20" s="79"/>
      <c r="O20" s="571"/>
      <c r="P20" s="337"/>
      <c r="Q20" s="293"/>
      <c r="R20" s="305"/>
      <c r="S20" s="305"/>
      <c r="T20" s="305"/>
      <c r="U20" s="305"/>
      <c r="V20" s="305"/>
      <c r="W20" s="305"/>
      <c r="X20" s="305"/>
      <c r="Y20" s="305"/>
      <c r="Z20" s="305"/>
      <c r="AA20" s="305"/>
      <c r="AB20" s="305"/>
      <c r="AC20" s="305"/>
      <c r="AD20" s="305"/>
      <c r="AE20" s="305"/>
      <c r="AF20" s="305"/>
      <c r="AG20" s="305"/>
      <c r="AH20" s="305"/>
      <c r="AI20" s="305"/>
      <c r="AJ20" s="305"/>
      <c r="AK20" s="305"/>
      <c r="AL20" s="561"/>
      <c r="AM20" s="290"/>
      <c r="AN20" s="302"/>
      <c r="AO20" s="75"/>
      <c r="AP20" s="49"/>
      <c r="AQ20" s="50"/>
      <c r="AR20" s="50"/>
      <c r="AS20" s="50"/>
      <c r="AT20" s="50"/>
      <c r="AU20" s="50"/>
      <c r="AV20" s="50"/>
      <c r="AW20" s="50"/>
      <c r="AX20" s="70">
        <f t="shared" si="0"/>
        <v>0</v>
      </c>
      <c r="AY20" s="70"/>
      <c r="AZ20" s="70"/>
      <c r="BA20" s="70"/>
      <c r="BB20" s="296"/>
      <c r="BC20" s="296"/>
      <c r="BD20" s="299"/>
      <c r="BE20" s="498"/>
      <c r="BF20" s="337"/>
      <c r="BG20" s="293"/>
      <c r="BH20" s="293"/>
      <c r="BI20" s="293"/>
      <c r="BJ20" s="287"/>
      <c r="BK20" s="146"/>
      <c r="BL20" s="284"/>
      <c r="BM20" s="139"/>
      <c r="BN20" s="51"/>
      <c r="BO20" s="48"/>
      <c r="BP20" s="48"/>
      <c r="BQ20" s="48"/>
      <c r="BR20" s="48"/>
      <c r="BS20" s="48"/>
      <c r="BT20" s="53"/>
      <c r="BU20" s="69"/>
      <c r="BV20" s="48"/>
      <c r="BW20" s="52"/>
      <c r="BX20" s="53"/>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3" spans="1:711" x14ac:dyDescent="0.25">
      <c r="C23" s="258" t="s">
        <v>427</v>
      </c>
      <c r="D23" s="421" t="s">
        <v>431</v>
      </c>
      <c r="E23" s="422"/>
    </row>
    <row r="24" spans="1:711" x14ac:dyDescent="0.25">
      <c r="C24" s="258" t="s">
        <v>428</v>
      </c>
      <c r="D24" s="423" t="s">
        <v>442</v>
      </c>
      <c r="E24" s="423"/>
    </row>
    <row r="25" spans="1:711" ht="26.25" x14ac:dyDescent="0.25">
      <c r="C25" s="258" t="s">
        <v>429</v>
      </c>
      <c r="D25" s="424" t="s">
        <v>430</v>
      </c>
      <c r="E25" s="425"/>
    </row>
  </sheetData>
  <dataConsolidate/>
  <mergeCells count="196">
    <mergeCell ref="BY5:CA6"/>
    <mergeCell ref="BY7:CA7"/>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AB13:AB15"/>
    <mergeCell ref="AC13:AC15"/>
    <mergeCell ref="AD13:AD15"/>
    <mergeCell ref="AG13:AG15"/>
    <mergeCell ref="C13:C15"/>
    <mergeCell ref="O13:O15"/>
    <mergeCell ref="L13:L15"/>
    <mergeCell ref="M13:M15"/>
    <mergeCell ref="P13:P15"/>
    <mergeCell ref="Q13:Q15"/>
    <mergeCell ref="R13:R15"/>
    <mergeCell ref="S13:S15"/>
    <mergeCell ref="D13:D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W13:W15"/>
    <mergeCell ref="X13:X15"/>
    <mergeCell ref="Y13:Y15"/>
    <mergeCell ref="BL9:BL12"/>
    <mergeCell ref="BF16:BF20"/>
    <mergeCell ref="BG16:BG20"/>
    <mergeCell ref="BH16:BH20"/>
    <mergeCell ref="BI16:BI20"/>
    <mergeCell ref="P16:P20"/>
    <mergeCell ref="Q16:Q20"/>
    <mergeCell ref="AL16:AL20"/>
    <mergeCell ref="M9:M12"/>
    <mergeCell ref="AN16:AN20"/>
    <mergeCell ref="U16:U20"/>
    <mergeCell ref="BK9:BK12"/>
    <mergeCell ref="BF9:BF12"/>
    <mergeCell ref="BH9:BH12"/>
    <mergeCell ref="BE9:BE12"/>
    <mergeCell ref="BD9:BD12"/>
    <mergeCell ref="BG9:BG12"/>
    <mergeCell ref="R9:R12"/>
    <mergeCell ref="S9:S12"/>
    <mergeCell ref="T9:T12"/>
    <mergeCell ref="U9:U12"/>
    <mergeCell ref="Z13:Z15"/>
    <mergeCell ref="AE13:AE15"/>
    <mergeCell ref="AF13:AF15"/>
    <mergeCell ref="X9:X12"/>
    <mergeCell ref="Y9:Y12"/>
    <mergeCell ref="Z9:Z12"/>
    <mergeCell ref="AA9:AA12"/>
    <mergeCell ref="AB9:AB12"/>
    <mergeCell ref="AC9:AC12"/>
    <mergeCell ref="AD9:AD12"/>
    <mergeCell ref="AE9:AE12"/>
    <mergeCell ref="AL9:AL12"/>
    <mergeCell ref="AF9:AF12"/>
    <mergeCell ref="AG9:AG12"/>
    <mergeCell ref="P6:AN6"/>
    <mergeCell ref="BM7:BT7"/>
    <mergeCell ref="N6:N8"/>
    <mergeCell ref="I6:I8"/>
    <mergeCell ref="J6:J8"/>
    <mergeCell ref="K6:K8"/>
    <mergeCell ref="F7:F8"/>
    <mergeCell ref="G7:G8"/>
    <mergeCell ref="H7:H8"/>
    <mergeCell ref="F6:H6"/>
    <mergeCell ref="L6:L8"/>
    <mergeCell ref="M6:M8"/>
    <mergeCell ref="BK5:BK8"/>
    <mergeCell ref="BG13:BG15"/>
    <mergeCell ref="BH13:BH15"/>
    <mergeCell ref="C9:C12"/>
    <mergeCell ref="D9:D12"/>
    <mergeCell ref="J9:J12"/>
    <mergeCell ref="L9:L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I9:BI12"/>
    <mergeCell ref="BJ9:BJ12"/>
    <mergeCell ref="BL16:BL20"/>
    <mergeCell ref="BU7:BX7"/>
    <mergeCell ref="AC16:AC20"/>
    <mergeCell ref="AD16:AD20"/>
    <mergeCell ref="AE16:AE20"/>
    <mergeCell ref="AN9:AN12"/>
    <mergeCell ref="AN13:AN15"/>
    <mergeCell ref="AX7:AX8"/>
    <mergeCell ref="AY7:AY8"/>
    <mergeCell ref="AZ7:AZ8"/>
    <mergeCell ref="BA7:BA8"/>
    <mergeCell ref="BB7:BB8"/>
    <mergeCell ref="BC7:BC8"/>
    <mergeCell ref="BB9:BB12"/>
    <mergeCell ref="BC9:BC12"/>
    <mergeCell ref="BB13:BB15"/>
    <mergeCell ref="BC13:BC15"/>
    <mergeCell ref="BD13:BD15"/>
    <mergeCell ref="BE13:BE15"/>
    <mergeCell ref="BE16:BE20"/>
    <mergeCell ref="BD16:BD20"/>
    <mergeCell ref="BJ13:BJ15"/>
    <mergeCell ref="BA9:BA10"/>
    <mergeCell ref="BA11:BA12"/>
    <mergeCell ref="AV11:AV12"/>
    <mergeCell ref="AW11:AW12"/>
    <mergeCell ref="AQ9:AQ10"/>
    <mergeCell ref="AR9:AR10"/>
    <mergeCell ref="AS9:AS10"/>
    <mergeCell ref="AT9:AT10"/>
    <mergeCell ref="AU9:AU10"/>
    <mergeCell ref="AV9:AV10"/>
    <mergeCell ref="AW9:AW10"/>
    <mergeCell ref="AQ11:AQ12"/>
    <mergeCell ref="AR11:AR12"/>
    <mergeCell ref="AS11:AS12"/>
    <mergeCell ref="AT11:AT12"/>
    <mergeCell ref="AU11:AU12"/>
    <mergeCell ref="D23:E23"/>
    <mergeCell ref="D24:E24"/>
    <mergeCell ref="D25:E25"/>
    <mergeCell ref="AX9:AX10"/>
    <mergeCell ref="AX11:AX12"/>
    <mergeCell ref="AY9:AY10"/>
    <mergeCell ref="AY11:AY12"/>
    <mergeCell ref="AZ11:AZ12"/>
    <mergeCell ref="AZ9:AZ10"/>
    <mergeCell ref="AO9:AO10"/>
    <mergeCell ref="AO11:AO12"/>
    <mergeCell ref="AP11:AP12"/>
    <mergeCell ref="AP9:AP10"/>
    <mergeCell ref="O9:O12"/>
    <mergeCell ref="K9:K12"/>
    <mergeCell ref="P9:P12"/>
    <mergeCell ref="Q9:Q12"/>
    <mergeCell ref="AM9:AM12"/>
    <mergeCell ref="AH9:AH12"/>
    <mergeCell ref="AJ9:AJ12"/>
    <mergeCell ref="AK9:AK12"/>
    <mergeCell ref="AI9:AI12"/>
    <mergeCell ref="V9:V12"/>
    <mergeCell ref="W9:W12"/>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AY13:AZ20 AY9:AZ9 AY11:AZ11</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AP13:AP20 AP9 AP11</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 BA11 BA13:BA20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AAM14" sqref="AAM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36"/>
      <c r="E3" s="436"/>
      <c r="F3" s="436"/>
    </row>
    <row r="4" spans="2:8" ht="24" customHeight="1" x14ac:dyDescent="0.35">
      <c r="D4" s="436" t="s">
        <v>43</v>
      </c>
      <c r="E4" s="436"/>
      <c r="F4" s="436"/>
    </row>
    <row r="5" spans="2:8" ht="24" customHeight="1" x14ac:dyDescent="0.25"/>
    <row r="6" spans="2:8" ht="56.25" customHeight="1" x14ac:dyDescent="0.25">
      <c r="C6" s="40" t="s">
        <v>90</v>
      </c>
      <c r="D6" s="140"/>
      <c r="E6" s="140"/>
      <c r="F6" s="140"/>
      <c r="H6" s="7" t="s">
        <v>35</v>
      </c>
    </row>
    <row r="7" spans="2:8" ht="56.25" customHeight="1" x14ac:dyDescent="0.25">
      <c r="C7" s="40" t="s">
        <v>91</v>
      </c>
      <c r="D7" s="141"/>
      <c r="E7" s="140"/>
      <c r="F7" s="140"/>
      <c r="H7" s="2" t="s">
        <v>2</v>
      </c>
    </row>
    <row r="8" spans="2:8" ht="56.25" customHeight="1" x14ac:dyDescent="0.25">
      <c r="B8" s="6" t="s">
        <v>42</v>
      </c>
      <c r="C8" s="40" t="s">
        <v>92</v>
      </c>
      <c r="D8" s="141"/>
      <c r="E8" s="140"/>
      <c r="F8" s="140" t="s">
        <v>93</v>
      </c>
      <c r="H8" s="3" t="s">
        <v>4</v>
      </c>
    </row>
    <row r="9" spans="2:8" ht="56.25" customHeight="1" x14ac:dyDescent="0.25">
      <c r="C9" s="40" t="s">
        <v>94</v>
      </c>
      <c r="D9" s="142"/>
      <c r="E9" s="141"/>
      <c r="F9" s="140"/>
      <c r="H9" s="4" t="s">
        <v>1</v>
      </c>
    </row>
    <row r="10" spans="2:8" ht="56.25" customHeight="1" x14ac:dyDescent="0.25">
      <c r="C10" s="40" t="s">
        <v>283</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7"/>
      <c r="E14" s="437"/>
      <c r="F14" s="437"/>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36"/>
      <c r="E3" s="436"/>
      <c r="F3" s="436"/>
    </row>
    <row r="4" spans="2:8" ht="50.1" customHeight="1" x14ac:dyDescent="0.35">
      <c r="D4" s="436" t="s">
        <v>44</v>
      </c>
      <c r="E4" s="436"/>
      <c r="F4" s="436"/>
    </row>
    <row r="5" spans="2:8" ht="20.25" customHeight="1" x14ac:dyDescent="0.25"/>
    <row r="6" spans="2:8" ht="57" customHeight="1" x14ac:dyDescent="0.25">
      <c r="C6" s="40" t="s">
        <v>90</v>
      </c>
      <c r="D6" s="140"/>
      <c r="E6" s="140"/>
      <c r="F6" s="140"/>
      <c r="H6" s="7" t="s">
        <v>35</v>
      </c>
    </row>
    <row r="7" spans="2:8" ht="57" customHeight="1" x14ac:dyDescent="0.25">
      <c r="C7" s="40" t="s">
        <v>91</v>
      </c>
      <c r="D7" s="141"/>
      <c r="E7" s="140"/>
      <c r="F7" s="140"/>
      <c r="H7" s="2" t="s">
        <v>2</v>
      </c>
    </row>
    <row r="8" spans="2:8" ht="57" customHeight="1" x14ac:dyDescent="0.25">
      <c r="B8" s="6" t="s">
        <v>42</v>
      </c>
      <c r="C8" s="40" t="s">
        <v>92</v>
      </c>
      <c r="D8" s="141"/>
      <c r="E8" s="140"/>
      <c r="F8" s="140"/>
      <c r="H8" s="3" t="s">
        <v>4</v>
      </c>
    </row>
    <row r="9" spans="2:8" ht="57" customHeight="1" x14ac:dyDescent="0.25">
      <c r="C9" s="40" t="s">
        <v>94</v>
      </c>
      <c r="D9" s="142"/>
      <c r="E9" s="141"/>
      <c r="F9" s="140" t="s">
        <v>93</v>
      </c>
      <c r="H9" s="4" t="s">
        <v>1</v>
      </c>
    </row>
    <row r="10" spans="2:8" ht="57" customHeight="1" x14ac:dyDescent="0.25">
      <c r="C10" s="40" t="s">
        <v>283</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7"/>
      <c r="E14" s="437"/>
      <c r="F14" s="437"/>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cp:lastModifiedBy>
  <cp:lastPrinted>2019-11-15T21:16:09Z</cp:lastPrinted>
  <dcterms:created xsi:type="dcterms:W3CDTF">2013-05-09T21:35:12Z</dcterms:created>
  <dcterms:modified xsi:type="dcterms:W3CDTF">2021-06-17T19:34:54Z</dcterms:modified>
</cp:coreProperties>
</file>