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6" i="1"/>
  <c r="K51" i="1"/>
  <c r="K24" i="1"/>
  <c r="K67" i="1"/>
  <c r="K35" i="1"/>
  <c r="K44" i="1"/>
  <c r="K45" i="1"/>
  <c r="K17" i="1"/>
  <c r="K65" i="1"/>
  <c r="K39" i="1"/>
  <c r="K68" i="1"/>
  <c r="K25" i="1"/>
  <c r="K37" i="1"/>
  <c r="K20" i="1"/>
  <c r="K50" i="1"/>
  <c r="K60" i="1"/>
  <c r="K49" i="1"/>
  <c r="K48" i="1"/>
  <c r="K59" i="1"/>
  <c r="K66" i="1"/>
  <c r="K21" i="1"/>
  <c r="K26" i="1"/>
  <c r="K36" i="1"/>
  <c r="K41" i="1"/>
  <c r="K54" i="1"/>
  <c r="K61" i="1"/>
  <c r="K53" i="1"/>
  <c r="K57" i="1"/>
  <c r="K69" i="1"/>
  <c r="K23" i="1"/>
  <c r="K38" i="1"/>
  <c r="K63" i="1"/>
  <c r="K42" i="1"/>
  <c r="K62" i="1"/>
  <c r="K32" i="1"/>
  <c r="K55" i="1"/>
  <c r="K31" i="1"/>
  <c r="K30" i="1"/>
  <c r="K33" i="1"/>
  <c r="K29" i="1"/>
  <c r="K43" i="1"/>
  <c r="K27" i="1"/>
  <c r="K19" i="1"/>
  <c r="K47" i="1"/>
  <c r="K18" i="1"/>
  <c r="F221" i="13" l="1"/>
  <c r="F211" i="13"/>
  <c r="F212" i="13"/>
  <c r="F213" i="13"/>
  <c r="F214" i="13"/>
  <c r="F215" i="13"/>
  <c r="F216" i="13"/>
  <c r="F217" i="13"/>
  <c r="F218" i="13"/>
  <c r="F219" i="13"/>
  <c r="F220" i="13"/>
  <c r="F210" i="13"/>
  <c r="K11" i="1"/>
  <c r="B221" i="13" a="1"/>
  <c r="K15" i="1"/>
  <c r="K12" i="1"/>
  <c r="K13"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<sst xmlns="http://schemas.openxmlformats.org/spreadsheetml/2006/main" count="336" uniqueCount="227">
  <si>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</si>
  <si>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</si>
  <si>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</si>
  <si>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</si>
  <si>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</si>
  <si>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</si>
  <si>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</si>
  <si>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</si>
  <si>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</si>
  <si>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</si>
  <si>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</si>
  <si>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</si>
  <si>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</si>
  <si>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</si>
  <si>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</si>
  <si>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</si>
  <si>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</si>
  <si>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</si>
  <si>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</si>
  <si>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</si>
  <si>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</si>
  <si>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</si>
  <si>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</si>
  <si>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</si>
  <si>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</si>
  <si>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</si>
  <si>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</si>
  <si>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</si>
  <si>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</si>
  <si>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</si>
  <si>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</si>
  <si>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</si>
  <si>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</si>
  <si>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</si>
  <si>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</si>
  <si>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</si>
  <si>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</si>
  <si>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</si>
  <si>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</si>
  <si>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</si>
  <si>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</si>
  <si>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</si>
  <si>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</si>
  <si>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</si>
  <si>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</si>
  <si>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</si>
  <si>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</si>
  <si>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</si>
  <si>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</si>
  <si>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</si>
  <si>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</si>
  <si>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</si>
  <si>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</si>
  <si>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</si>
  <si>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</si>
  <si>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</si>
  <si>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</si>
  <si>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</si>
  <si>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</si>
  <si>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</si>
  <si>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</si>
  <si>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</si>
  <si>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</si>
  <si>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</si>
  <si>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</si>
  <si>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</si>
  <si>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</si>
  <si>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</si>
  <si>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</si>
  <si>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</si>
  <si>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</si>
  <si>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</si>
  <si>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</si>
  <si>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</si>
  <si>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</si>
  <si>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</si>
  <si>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</si>
  <si>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</si>
  <si>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</si>
  <si>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</si>
  <si>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</si>
  <si>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</si>
  <si>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</si>
  <si>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</si>
  <si>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</si>
  <si>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</si>
  <si>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</si>
  <si>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</si>
  <si>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</si>
  <si>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</si>
  <si>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</si>
  <si>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</si>
  <si>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</si>
  <si>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</si>
  <si>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</si>
  <si>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</si>
  <si>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</si>
  <si>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</si>
  <si>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</si>
  <si>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</si>
  <si>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</si>
  <si>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</si>
  <si>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</si>
  <si>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</si>
  <si>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</si>
  <si>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</si>
  <si>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</si>
  <si>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</si>
  <si>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</si>
  <si>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</si>
  <si>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</si>
  <si>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</si>
  <si>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</si>
  <si>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</si>
  <si>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</si>
  <si>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</si>
  <si>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</si>
  <si>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</si>
  <si>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</si>
  <si>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</si>
  <si>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</si>
  <si>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</si>
  <si>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</si>
  <si>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</si>
  <si>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</si>
  <si>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</si>
  <si>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</si>
  <si>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</si>
  <si>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</si>
  <si>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</si>
  <si>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</si>
  <si>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</si>
  <si>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</si>
  <si>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</si>
  <si>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</si>
  <si>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</si>
  <si>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</si>
  <si>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</si>
  <si>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</si>
  <si>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</si>
  <si>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</si>
  <si>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</si>
  <si>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</si>
  <si>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</si>
  <si>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</si>
  <si>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</si>
  <si>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</si>
  <si>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</si>
  <si>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</si>
  <si>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</si>
  <si>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</si>
  <si>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</si>
  <si>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</si>
  <si>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</si>
  <si>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</si>
  <si>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</si>
  <si>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</si>
  <si>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</si>
  <si>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</si>
  <si>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</si>
  <si>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</si>
  <si>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</si>
  <si>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</si>
  <si>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</si>
  <si>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</si>
  <si>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</si>
  <si>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</si>
  <si>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</si>
  <si>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</si>
  <si>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</si>
  <si>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</si>
  <si>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</si>
  <si>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</si>
  <si>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</si>
  <si>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</si>
  <si>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</si>
  <si>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</si>
  <si>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</si>
  <si>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</si>
  <si>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</si>
  <si>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</si>
  <si>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</si>
  <si>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</si>
  <si>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</si>
  <si>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</si>
  <si>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</si>
  <si>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</si>
  <si>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</si>
  <si>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</si>
  <si>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</si>
  <si>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</si>
  <si>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</si>
  <si>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</si>
  <si>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</si>
  <si>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</si>
  <si>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</si>
  <si>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</si>
  <si>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</si>
  <si>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</si>
  <si>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</si>
  <si>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</si>
  <si>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</si>
  <si>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</si>
  <si>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</si>
  <si>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</si>
  <si>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</si>
  <si>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</si>
  <si>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</si>
  <si>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</si>
  <si>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</si>
  <si>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</si>
  <si>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</si>
  <si>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</si>
  <si>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</si>
  <si>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</si>
  <si>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</si>
  <si>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</si>
  <si>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</si>
  <si>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</si>
  <si>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</si>
  <si>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</si>
  <si>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</si>
  <si>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</si>
  <si>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</si>
  <si>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</si>
  <si>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t>
  </si>
  <si>
    <t>Se evidencia la aprobación por parte del MEN las condiciones Institucionales y los registros calificados de los tres niveles del programa de Administración de Empresas, Se recibieron los pares académico de los programas acad,emicos de Contaduría, Actividad Física y deportes e Ingeniera Agronomica e Ingeneiería Ambiental, esta en espera de la resolución de concepto favorable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</si>
</sst>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0" zoomScaleNormal="10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219</v>
      </c>
      <c r="D10" s="179" t="s">
        <v>220</v>
      </c>
      <c r="E10" s="191" t="s">
        <v>218</v>
      </c>
      <c r="F10" s="179" t="s">
        <v>123</v>
      </c>
      <c r="G10" s="182">
        <v>5</v>
      </c>
      <c r="H10" s="185" t="str">
        <f>IF(G10&lt;=0,"",IF(G10&lt;=2,"Muy Baja",IF(G10&lt;=24,"Baja",IF(G10&lt;=500,"Media",IF(G10&lt;=5000,"Alta","Muy Alta")))))</f>
        <v>Baja</v>
      </c>
      <c r="I10" s="197">
        <f>IF(H10="","",IF(H10="Muy Baja",0.2,IF(H10="Baja",0.4,IF(H10="Media",0.6,IF(H10="Alta",0.8,IF(H10="Muy Alta",1,))))))</f>
        <v>0.4</v>
      </c>
      <c r="J10" s="200" t="s">
        <v>156</v>
      </c>
      <c r="K10" s="197"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45289</v>
      </c>
      <c r="AH10" s="137">
        <v>45308</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45289</v>
      </c>
      <c r="AH11" s="137">
        <v>45308</v>
      </c>
      <c r="AI11" s="135" t="s">
        <v>225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R1</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2024-01-24T19:23:51Z</dcterms:modified>
</cp:coreProperties>
</file>