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6" i="1"/>
  <c r="K20" i="1"/>
  <c r="K36" i="1"/>
  <c r="K38" i="1"/>
  <c r="K27" i="1"/>
  <c r="K54" i="1"/>
  <c r="K24" i="1"/>
  <c r="K62" i="1"/>
  <c r="K41" i="1"/>
  <c r="K37" i="1"/>
  <c r="K59" i="1"/>
  <c r="K43" i="1"/>
  <c r="K56" i="1"/>
  <c r="K33" i="1"/>
  <c r="K31" i="1"/>
  <c r="K63" i="1"/>
  <c r="K32" i="1"/>
  <c r="K17" i="1"/>
  <c r="K68" i="1"/>
  <c r="K57" i="1"/>
  <c r="K18" i="1"/>
  <c r="K45" i="1"/>
  <c r="K65" i="1"/>
  <c r="K67" i="1"/>
  <c r="K48" i="1"/>
  <c r="K42" i="1"/>
  <c r="K69" i="1"/>
  <c r="K30" i="1"/>
  <c r="K19" i="1"/>
  <c r="K26" i="1"/>
  <c r="K50" i="1"/>
  <c r="K25" i="1"/>
  <c r="K55" i="1"/>
  <c r="K35" i="1"/>
  <c r="K44" i="1"/>
  <c r="K23" i="1"/>
  <c r="K21" i="1"/>
  <c r="K51" i="1"/>
  <c r="K60" i="1"/>
  <c r="K49" i="1"/>
  <c r="K61" i="1"/>
  <c r="K47" i="1"/>
  <c r="K39" i="1"/>
  <c r="K29" i="1"/>
  <c r="K53" i="1"/>
  <c r="F221" i="13" l="1"/>
  <c r="F211" i="13"/>
  <c r="F212" i="13"/>
  <c r="F213" i="13"/>
  <c r="F214" i="13"/>
  <c r="F215" i="13"/>
  <c r="F216" i="13"/>
  <c r="F217" i="13"/>
  <c r="F218" i="13"/>
  <c r="F219" i="13"/>
  <c r="F220" i="13"/>
  <c r="F210" i="13"/>
  <c r="B221" i="13" a="1"/>
  <c r="K11" i="1"/>
  <c r="K14" i="1"/>
  <c r="K12" i="1"/>
  <c r="K15"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<sst xmlns="http://schemas.openxmlformats.org/spreadsheetml/2006/main" count="364" uniqueCount="236">
  <si>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</si>
  <si>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</si>
  <si>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</si>
  <si>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</si>
  <si>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</si>
  <si>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</si>
  <si>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</si>
  <si>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</si>
  <si>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</si>
  <si>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</si>
  <si>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</si>
  <si>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</si>
  <si>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</si>
  <si>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</si>
  <si>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</si>
  <si>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</si>
  <si>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</si>
  <si>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</si>
  <si>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</si>
  <si>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</si>
  <si>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</si>
  <si>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</si>
  <si>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</si>
  <si>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</si>
  <si>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</si>
  <si>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</si>
  <si>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</si>
  <si>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</si>
  <si>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</si>
  <si>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</si>
  <si>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</si>
  <si>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</si>
  <si>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</si>
  <si>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</si>
  <si>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</si>
  <si>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</si>
  <si>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</si>
  <si>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</si>
  <si>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</si>
  <si>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</si>
  <si>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</si>
  <si>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</si>
  <si>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</si>
  <si>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</si>
  <si>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</si>
  <si>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</si>
  <si>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</si>
  <si>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</si>
  <si>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</si>
  <si>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</si>
  <si>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</si>
  <si>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</si>
  <si>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</si>
  <si>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</si>
  <si>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</si>
  <si>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</si>
  <si>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</si>
  <si>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</si>
  <si>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</si>
  <si>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</si>
  <si>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</si>
  <si>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</si>
  <si>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</si>
  <si>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</si>
  <si>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</si>
  <si>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</si>
  <si>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</si>
  <si>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</si>
  <si>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</si>
  <si>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</si>
  <si>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</si>
  <si>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</si>
  <si>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</si>
  <si>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</si>
  <si>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</si>
  <si>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</si>
  <si>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</si>
  <si>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</si>
  <si>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</si>
  <si>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</si>
  <si>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</si>
  <si>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</si>
  <si>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</si>
  <si>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</si>
  <si>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</si>
  <si>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</si>
  <si>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</si>
  <si>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</si>
  <si>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</si>
  <si>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</si>
  <si>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</si>
  <si>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</si>
  <si>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</si>
  <si>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</si>
  <si>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</si>
  <si>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</si>
  <si>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</si>
  <si>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</si>
  <si>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</si>
  <si>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</si>
  <si>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</si>
  <si>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</si>
  <si>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</si>
  <si>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</si>
  <si>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</si>
  <si>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</si>
  <si>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</si>
  <si>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</si>
  <si>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</si>
  <si>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</si>
  <si>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</si>
  <si>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</si>
  <si>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</si>
  <si>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</si>
  <si>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</si>
  <si>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</si>
  <si>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</si>
  <si>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</si>
  <si>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</si>
  <si>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</si>
  <si>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</si>
  <si>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</si>
  <si>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</si>
  <si>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</si>
  <si>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</si>
  <si>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</si>
  <si>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</si>
  <si>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</si>
  <si>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</si>
  <si>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</si>
  <si>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</si>
  <si>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</si>
  <si>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</si>
  <si>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</si>
  <si>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</si>
  <si>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</si>
  <si>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</si>
  <si>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</si>
  <si>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</si>
  <si>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</si>
  <si>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</si>
  <si>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</si>
  <si>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</si>
  <si>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</si>
  <si>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</si>
  <si>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</si>
  <si>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</si>
  <si>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</si>
  <si>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</si>
  <si>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</si>
  <si>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</si>
  <si>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</si>
  <si>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</si>
  <si>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</si>
  <si>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</si>
  <si>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</si>
  <si>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</si>
  <si>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</si>
  <si>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</si>
  <si>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</si>
  <si>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</si>
  <si>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</si>
  <si>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</si>
  <si>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</si>
  <si>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</si>
  <si>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</si>
  <si>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</si>
  <si>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</si>
  <si>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</si>
  <si>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</si>
  <si>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</si>
  <si>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</si>
  <si>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</si>
  <si>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</si>
  <si>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</si>
  <si>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</si>
  <si>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</si>
  <si>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</si>
  <si>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</si>
  <si>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</si>
  <si>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</si>
  <si>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</si>
  <si>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</si>
  <si>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</si>
  <si>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</si>
  <si>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</si>
  <si>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</si>
  <si>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</si>
  <si>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</si>
  <si>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</si>
  <si>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</si>
  <si>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</si>
  <si>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</si>
  <si>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</si>
  <si>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</si>
  <si>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</si>
  <si>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</si>
  <si>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</si>
  <si>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</si>
  <si>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</si>
  <si>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</si>
  <si>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</si>
  <si>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</si>
  <si>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</si>
  <si>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</si>
  <si>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</si>
  <si>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</si>
  <si>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</si>
  <si>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</si>
  <si>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</si>
  <si>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</si>
  <si>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</si>
  <si>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</si>
  <si>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</si>
  <si>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</si>
  <si>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</si>
  <si>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</si>
  <si>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</si>
  <si>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</si>
  <si>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</si>
  <si>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</si>
  <si>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</si>
  <si>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</si>
  <si>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</si>
  <si>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</si>
  <si>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</si>
  <si>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</si>
  <si>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</si>
  <si>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</si>
  <si>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</si>
  <si>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</si>
  <si>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</si>
  <si>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 para los matriculados en el semestre A  de 2024</t>
  </si>
  <si>
    <t>Se evidencia simplificación de los formatos para los estimulos externos (Generación E, matrícula cero Gobierno Nacional y Gobernación) los mismos se encuentran publicados en la página web de la Institución, el estudiante escanea y carga los documentos en la plataforma, todo se realiza virtual, referente a los estimulos Insticionales no diligencian ningun formato lo hacen directamente en la plataforma con verificación del equipo de trabajo de Bienestar Universitario</t>
  </si>
  <si>
    <t>Se evidencia modulo de inscripción de electivas en la plataforma GUIA y su respectiva parametrización y la ejecución se evidencio el proceso de inscripción de los estudiantes para el semestre A de 2024,</t>
  </si>
  <si>
    <t>Se evidencia jornada de inducción a los docentes de planta, ocasionales y catedra en el uso y manejo de la plataforma Guia en los meses de enero y febrero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</si>
</sst>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6" zoomScaleNormal="100" workbookViewId="0">
      <selection activeCell="AI16" sqref="AI1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220</v>
      </c>
      <c r="D10" s="204" t="s">
        <v>219</v>
      </c>
      <c r="E10" s="207" t="s">
        <v>216</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45657</v>
      </c>
      <c r="AH10" s="137">
        <v>45421</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223</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1">IFERROR(IF(X11="","",IF(X11&lt;=0.2,"Muy Baja",IF(X11&lt;=0.4,"Baja",IF(X11&lt;=0.6,"Media",IF(X11&lt;=0.8,"Alta","Muy Alta"))))),"")</f>
        <v>Muy Baja</v>
      </c>
      <c r="Z11" s="132">
        <f t="shared" ref="Z11:Z15" si="2">+X11</f>
        <v>0.12</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45657</v>
      </c>
      <c r="AH11" s="137">
        <v>45421</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
      </c>
      <c r="R12" s="128"/>
      <c r="S12" s="128"/>
      <c r="T12" s="129" t="str">
        <f t="shared" si="0"/>
        <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230</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 ca="1">IFERROR(IF(AB16="","",IF(AB16&lt;=0.2,"Leve",IF(AB16&lt;=0.4,"Menor",IF(AB16&lt;=0.6,"Moderado",IF(AB16&lt;=0.8,"Mayor","Catastrófico"))))),"")</f>
        <v>Leve</v>
      </c>
      <c r="AB16" s="132">
        <f ca="1">IFERROR(IF(Q16="Impacto",(M16-(+M16*T16)),IF(Q16="Probabilidad",M16,"")),"")</f>
        <v>0.15000000000000002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45657</v>
      </c>
      <c r="AH16" s="137">
        <v>45421</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1"/>
        <v>Muy Baja</v>
      </c>
      <c r="Z17" s="132">
        <f t="shared" ref="Z17:Z21" si="9">+X17</f>
        <v>0.2</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45657</v>
      </c>
      <c r="AH17" s="137">
        <v>45421</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2024-05-14T19:48:31Z</dcterms:modified>
</cp:coreProperties>
</file>