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EACION FANNY\FANNY LEIVA\ESTRAT. SECTORIALES 2015\"/>
    </mc:Choice>
  </mc:AlternateContent>
  <bookViews>
    <workbookView xWindow="0" yWindow="0" windowWidth="20490" windowHeight="6555" firstSheet="1" activeTab="3"/>
  </bookViews>
  <sheets>
    <sheet name="TRANSP. ANTICO. ATENC. CIUDADAN" sheetId="5" r:id="rId1"/>
    <sheet name="GESTIÓN TALENTO HUMANO" sheetId="4" r:id="rId2"/>
    <sheet name="EFICIENCIA ADMINISTRATIVA" sheetId="1" r:id="rId3"/>
    <sheet name="GESTION FINANCIERA" sheetId="2" r:id="rId4"/>
  </sheets>
  <calcPr calcId="152511"/>
</workbook>
</file>

<file path=xl/calcChain.xml><?xml version="1.0" encoding="utf-8"?>
<calcChain xmlns="http://schemas.openxmlformats.org/spreadsheetml/2006/main">
  <c r="P18" i="4" l="1"/>
  <c r="W26" i="4" l="1"/>
  <c r="W24" i="4"/>
  <c r="W21" i="4"/>
  <c r="W17" i="4"/>
  <c r="W28" i="4" s="1"/>
  <c r="N20" i="2"/>
  <c r="W20" i="2"/>
  <c r="P20" i="2"/>
  <c r="W19" i="2"/>
  <c r="P19" i="2"/>
  <c r="W18" i="2"/>
  <c r="P18" i="2"/>
  <c r="W17" i="2"/>
  <c r="W21" i="2" s="1"/>
  <c r="P17" i="2"/>
  <c r="T21" i="5" l="1"/>
  <c r="T17" i="5"/>
  <c r="W17" i="5" l="1"/>
  <c r="W25" i="1" l="1"/>
  <c r="W17" i="1"/>
  <c r="W23" i="1"/>
  <c r="W22" i="1"/>
  <c r="W19" i="1"/>
  <c r="W30" i="5"/>
  <c r="W28" i="5"/>
  <c r="W28" i="1" l="1"/>
  <c r="W21" i="5"/>
  <c r="V32" i="5" s="1"/>
</calcChain>
</file>

<file path=xl/sharedStrings.xml><?xml version="1.0" encoding="utf-8"?>
<sst xmlns="http://schemas.openxmlformats.org/spreadsheetml/2006/main" count="295" uniqueCount="181">
  <si>
    <t>FECHA DE SEGUIMIENTO:</t>
  </si>
  <si>
    <t xml:space="preserve">RESPONSABLE: </t>
  </si>
  <si>
    <t>VIGENCIA:</t>
  </si>
  <si>
    <t xml:space="preserve">ESTRATEGIA 1:  </t>
  </si>
  <si>
    <t xml:space="preserve">META </t>
  </si>
  <si>
    <t>FÓRMULA DEL INDICADOR</t>
  </si>
  <si>
    <t>Cumplimiento real del indicador</t>
  </si>
  <si>
    <t>ACTIVIDADES ESPECÍFICAS</t>
  </si>
  <si>
    <t>(Tácticas)</t>
  </si>
  <si>
    <t>PRODUCTO</t>
  </si>
  <si>
    <t>FECHA DE EJECUCIÓN</t>
  </si>
  <si>
    <t>RECURSOS REQUERIDOS</t>
  </si>
  <si>
    <t>ANÁLISIS</t>
  </si>
  <si>
    <t>ACCIONES CORRECTIVAS</t>
  </si>
  <si>
    <t>CUMPLIMIENTO DE LA ESTRATEGIA</t>
  </si>
  <si>
    <t>CUMPLIMIENTO TOTAL</t>
  </si>
  <si>
    <t xml:space="preserve"> 1er Trimestre</t>
  </si>
  <si>
    <t>2do Trimestre</t>
  </si>
  <si>
    <t xml:space="preserve"> 3er Trimestre</t>
  </si>
  <si>
    <t xml:space="preserve"> 4to Trimestre</t>
  </si>
  <si>
    <t>FECHA  INICIO</t>
  </si>
  <si>
    <t>FECHA FINAL</t>
  </si>
  <si>
    <t>PRESUPUESTO APROBADO</t>
  </si>
  <si>
    <t>PRESUPUESTO EJECUTADO</t>
  </si>
  <si>
    <t>FINANCIEROS</t>
  </si>
  <si>
    <t xml:space="preserve">(Adiciones o Modificaciones) </t>
  </si>
  <si>
    <t>PRESUPUESTO POR EJECUTAR</t>
  </si>
  <si>
    <t>PORCENTAJE DE EJECUCIÓN</t>
  </si>
  <si>
    <t>CUMPLIMIENTO DEL PLAN DE ACCIÓN</t>
  </si>
  <si>
    <t xml:space="preserve">% Acumulado) I trimestre 2015          </t>
  </si>
  <si>
    <t>POLITICA</t>
  </si>
  <si>
    <t>Transparencia, Participación y Servicio al Ciudadano</t>
  </si>
  <si>
    <t>Fortalecer la participación desde la planeación</t>
  </si>
  <si>
    <t>Realizar las actividades Actualizar el 100% de la página Web de acuerdo con la normatividad vigente</t>
  </si>
  <si>
    <t>Actividades ejecutadas / actividades planeadas *100</t>
  </si>
  <si>
    <t>Realizar el diagnóstico de la página web</t>
  </si>
  <si>
    <t>Realizar ajustes de acuerdo al diagnóstico</t>
  </si>
  <si>
    <t>Establecer en la entidad política para manejo y protección de datos</t>
  </si>
  <si>
    <t>Implementar accesibilidad en las páginas Web</t>
  </si>
  <si>
    <t>Diagnóstico de la página web</t>
  </si>
  <si>
    <t>Página Web actualizada</t>
  </si>
  <si>
    <t>Política de protección de datos adoptada y publicada</t>
  </si>
  <si>
    <t>Un documento Diagnóstico</t>
  </si>
  <si>
    <t>Mejorar y/o implementar tres mecanismos de participación de los cuales al menos uno se direccione para población con necesidades especiales</t>
  </si>
  <si>
    <t>Mecanismos de participación mejorados y/o implementados / Mecanismos identificados a mejorar o implementar * 100</t>
  </si>
  <si>
    <t>Evaluar y reformular los mecanismos existentes de acuerdo con la caracterización de ciudadanos</t>
  </si>
  <si>
    <t>Diseñar y/o  actualizar los mecanismos de evaluación</t>
  </si>
  <si>
    <t>Tres mecanismos implementados</t>
  </si>
  <si>
    <t>PESO DE LA ESTRATEGIA
(Porcentaje)</t>
  </si>
  <si>
    <t xml:space="preserve">ESTRATEGIA 2:  </t>
  </si>
  <si>
    <t>Fortalecer el Servicio al Ciudadano</t>
  </si>
  <si>
    <t>PORCENTAJE DE EJECUCIÓN (%)</t>
  </si>
  <si>
    <t xml:space="preserve">FINANCIEROS 
(Adiciones o Modificaciones) </t>
  </si>
  <si>
    <t>Realizar la evaluación del 100% de los trámites o servicios de la entidad</t>
  </si>
  <si>
    <t>Trámites o servicios actualizados / Total de trámites o servicios planeados de acuerdo al resultado del plan de mejoramiento * 100</t>
  </si>
  <si>
    <t>Realizar y aplicar la evaluación de los trámites y servicios (necesidades y expectativas)</t>
  </si>
  <si>
    <t>Un documento de resultados de evaluación</t>
  </si>
  <si>
    <t>Un documento del plan de mejoramiento de la evaluación de necesidades y expectativas</t>
  </si>
  <si>
    <t xml:space="preserve">Realizar el 100% de las actividades establecidas en el Plan Anticorrupción y de Atención al Ciudadano </t>
  </si>
  <si>
    <t>Actualizar mapa de riesgos</t>
  </si>
  <si>
    <t>Realizar tres evaluaciones al año del plan anticorrupción y de atención al ciudadano</t>
  </si>
  <si>
    <t>Mapa de riesgos actualizado</t>
  </si>
  <si>
    <t>Tres informes de evaluación del Plan  de Anticorrupción  y Atención al Ciudadano</t>
  </si>
  <si>
    <t>CUMPLIMIENTO</t>
  </si>
  <si>
    <t>Gestión del Talento Humano</t>
  </si>
  <si>
    <t>Garantizar el ingreso, permanencia y retiro del talento humano de manera eficiente</t>
  </si>
  <si>
    <t>Adelantar las actividades requeridas para el cumplimiento del 100% del plan anual de capacitación</t>
  </si>
  <si>
    <t>Número de actividades realizadas en el periodo / Actividades programadas en el periodo * 100</t>
  </si>
  <si>
    <t>Articular recursos de las diferentes entidades del sector para la articulación del plan de capacitación</t>
  </si>
  <si>
    <t>Elaborar diagnóstico de necesidades de capacitación</t>
  </si>
  <si>
    <t>Formular y ejecutar el plan de capacitación</t>
  </si>
  <si>
    <t>Evaluación de la efectividad de la capacitación</t>
  </si>
  <si>
    <t>Diagnóstico de necesidades de capacitación</t>
  </si>
  <si>
    <t>Plan de Capacitación</t>
  </si>
  <si>
    <t>Un documento</t>
  </si>
  <si>
    <t>Adelantar las actividades requeridas para la  actualización del 100% del plan estratégico de Recursos Humanos</t>
  </si>
  <si>
    <t>Número de actividades realizadas / Número de actividades requeridas *100</t>
  </si>
  <si>
    <t>Diseñar el plan estratégico de Recurso Humano</t>
  </si>
  <si>
    <t>Reporte de vacantes definitivas al DAFP y CNSC inicio y adelanto  concurso de méritos</t>
  </si>
  <si>
    <t>Evaluación del plan estratégico de recursos humanos</t>
  </si>
  <si>
    <t>Reporte de Vacantes</t>
  </si>
  <si>
    <t>Evaluación del Plan Estratégico de Recursos Humanos</t>
  </si>
  <si>
    <t>Adelantar las actividades requeridas para la actualización y ejecución del plan de bienestar e incentivos en un 100%</t>
  </si>
  <si>
    <t>Numero de actividades realizadas en el periodo / Actividades programadas en el periodo * 100</t>
  </si>
  <si>
    <t>Diagnóstico de necesidades de bienestar</t>
  </si>
  <si>
    <t>Un documento de diagnóstico de necesidades de bienestar</t>
  </si>
  <si>
    <t>Formulación  y ejecución del plan de bienestar e incentivos</t>
  </si>
  <si>
    <t>Número de actividades realizadas</t>
  </si>
  <si>
    <t>Realizar las acciones definidas en el Decreto 1785 de 2014 para la actualización del manual de funciones</t>
  </si>
  <si>
    <t>Número de actividades realizadas / Número de actividades programadas * 100</t>
  </si>
  <si>
    <t>Identificar  y hacer los cambios a realizar en cuanto a funciones, competencias y requisitos</t>
  </si>
  <si>
    <t>Un documento identificando los cambios</t>
  </si>
  <si>
    <t>Elaboración del acto administrativo de modificación del manual de funciones</t>
  </si>
  <si>
    <t>Acto Administrativo del manual de funciones actualizado</t>
  </si>
  <si>
    <t>Política:</t>
  </si>
  <si>
    <t>Eficiencia Administrativa</t>
  </si>
  <si>
    <t xml:space="preserve">Revisar y actualizar  las actividades  establecidas en el sistema integrado de gestión  </t>
  </si>
  <si>
    <t>Número de actividades realizadas  / Actividades programadas en el periodo * 100</t>
  </si>
  <si>
    <t>Revisar y actualizar el Sistema Integrado de Gestión</t>
  </si>
  <si>
    <t>Un documento de análisis de la vigencia</t>
  </si>
  <si>
    <t>Sistema de gestión de calidad actualizado</t>
  </si>
  <si>
    <t>Reducir en un 10% el consumo de papel</t>
  </si>
  <si>
    <t>Consumo de papel vigencia actual / Comsumo de papel vigencia anterior * 100</t>
  </si>
  <si>
    <t>Incrementar el uso de los recursos tecnológicos</t>
  </si>
  <si>
    <t>Campañas realizadas</t>
  </si>
  <si>
    <t>Actos administrativos internos</t>
  </si>
  <si>
    <t>Estrategias de reducción de consumo de papel</t>
  </si>
  <si>
    <t>Realizar la revisión de los trámites y/o servicios para continuar con su racionalización</t>
  </si>
  <si>
    <t>Número de trámites y/o servicios actualizados / Número de trámites y/o servicios de la entidad * 100</t>
  </si>
  <si>
    <t>Revisar y actualizar los trámites y /o servicios en el SUIT. 3.O</t>
  </si>
  <si>
    <t>Sistema de información SUIT 3.0 actualizado</t>
  </si>
  <si>
    <t>85% del cumplimiento de plan anual de ajuste tecnológico 2015</t>
  </si>
  <si>
    <t>Número de actividades realizadas / Actividades programadas en el Plan Anual de Ajuste Tecnológico 2015 * 100</t>
  </si>
  <si>
    <t>Elaborar el ajuste tecnológico 2015</t>
  </si>
  <si>
    <t>Realizar seguimiento del plan  de ajuste tecnológico</t>
  </si>
  <si>
    <t>Documento Plan de ajuste tecnológico</t>
  </si>
  <si>
    <t>Revisar el Programa de gestión documental y actualizarlo en su totalidad para su posterior publicación</t>
  </si>
  <si>
    <t xml:space="preserve">Cumplimiento revisión  Programa de Gestión Documental </t>
  </si>
  <si>
    <t>Elaborar el documento del programa de gestión documental</t>
  </si>
  <si>
    <t>Revisar y actualizar las TRD</t>
  </si>
  <si>
    <t>Realizar el inventario documental</t>
  </si>
  <si>
    <t>Programa de gestión documental  elaborado y/o actualizado y publicado</t>
  </si>
  <si>
    <t xml:space="preserve">FINANCIEROS
(Adiciones o Modificaciones) </t>
  </si>
  <si>
    <t xml:space="preserve">CUMPLIMIENTO </t>
  </si>
  <si>
    <t>Política</t>
  </si>
  <si>
    <t>Gestión Financiera</t>
  </si>
  <si>
    <t>Garantizar eficiencia, eficacia y efectividad en el uso de los recursos financieros</t>
  </si>
  <si>
    <t>Continuar con el desarrollo de los seis componentes de la eficiencia administarativa mediante la aplicación de la normtividad vigente acorde a las necesidades y expectavivas sectoriales</t>
  </si>
  <si>
    <t>Cumplimiento del 100% de la programación y ejecución presupuestal</t>
  </si>
  <si>
    <t>100% del cumplimiento del PAC</t>
  </si>
  <si>
    <t>90% del cumplimiento del Plan Anual de Adquisiciones</t>
  </si>
  <si>
    <t>100% Adhesión a los acuerdos marco de precio</t>
  </si>
  <si>
    <t xml:space="preserve">
(Presupuesto ejecutado / Presupuesto asignado)*100</t>
  </si>
  <si>
    <t xml:space="preserve">
(PAC ejecutado / PAC asignado)*100</t>
  </si>
  <si>
    <t>(Plan de adquisiciones ejecutado/ plan adquisiciones programado)*100</t>
  </si>
  <si>
    <t>(# Acuerdos marco adheridos / # acuerdos marco que apliquen al sector)*100</t>
  </si>
  <si>
    <t>Seguimiento periódico a la ejecución presupuestal</t>
  </si>
  <si>
    <t>Reportes SIIF evaluados (informes)</t>
  </si>
  <si>
    <t>Seguimiento periódico al cumplimiento del PAC</t>
  </si>
  <si>
    <t xml:space="preserve">Reportes </t>
  </si>
  <si>
    <t>Realizar seguimiento al Plan Anual de Adquisiciones</t>
  </si>
  <si>
    <t>Plan anual de adquisiciones y actos  de contratación publicados</t>
  </si>
  <si>
    <t>Sensibilizar y cumplir con los compromisos de austeridad</t>
  </si>
  <si>
    <t>Acuerdos suscritos</t>
  </si>
  <si>
    <t>PESO DE LA ESTRATEGIA
%</t>
  </si>
  <si>
    <t>ENTIDAD</t>
  </si>
  <si>
    <t>De acuerdo normatividad, y documentos del MEN.</t>
  </si>
  <si>
    <t>Se realizoi un rediseño del portal teniendo en cuenta las disposiciones legales</t>
  </si>
  <si>
    <t>Se encuenta en actualizacion de acuerdo a la normatividad.</t>
  </si>
  <si>
    <t>Con la nueva plataforma se ham implementado la  opciones y se esta terminando el documento final de acuerdo a la pruebas.</t>
  </si>
  <si>
    <t>Se adecuo el documento base para realizar evaluacion y reformulacion de mecanismos</t>
  </si>
  <si>
    <t>Pendiente iniciar aplicación</t>
  </si>
  <si>
    <t>Se realizo la evaluacion actualizando tramites y publicandolos</t>
  </si>
  <si>
    <t>DPM de evaluacion tramites.</t>
  </si>
  <si>
    <t>Se actualizaron 4 tramites  segun meta propuesta en el plan de accion.</t>
  </si>
  <si>
    <t>INSTITUTO TOLIMENSE DE FORMACION TECNICA PROFESIONAL -ITFIP</t>
  </si>
  <si>
    <t>NELSON HUMBERTO RAMIREZ MEDINA - COORDINADOR GRUPO FINANCIERO</t>
  </si>
  <si>
    <t>Se generan reportes SIIF  de forma mensual con la finalidad de revisar los avances en el proceso de ejecucion.</t>
  </si>
  <si>
    <t>Se  genera reporte de ejecucion de PAC de forma mensual con la finalidad de hacer seguimiento del cumplimiento.</t>
  </si>
  <si>
    <t>Se establecen fechas limites para gestion de pagos con la finalidad de  dar cumplimiento al PAC gestionado.</t>
  </si>
  <si>
    <t>Se ejecuta el plan de adquisiciones  y se publican en el SECOP.</t>
  </si>
  <si>
    <t>Se realizan los traslados necesarios para dar cumplimiento a los requermientos realizados.</t>
  </si>
  <si>
    <t>La revision por la alta direccion se 2015 se realiza en el ultimo trimestre, de acuerdo a lo establecido en el procedimiento.</t>
  </si>
  <si>
    <t>Se inician actividades de revision y actualizacion del sgc, pero su fecha de terminacion es en el IV trimestre, según el plan de accion del proceso.</t>
  </si>
  <si>
    <t>GLORIA INES OLAYA URUEÑA - COORDINADOR GRUPO TALENTO HUMANO /EDGAR GOMEZ - PROFESIONAL SST</t>
  </si>
  <si>
    <t xml:space="preserve">se cumple su desarrollo conforme a su contenido se espera respuesta de recurso de la CNSC para una rehubicacion en una de las vacantes definitivas </t>
  </si>
  <si>
    <t xml:space="preserve">Se desarrolla conforme al cronograma </t>
  </si>
  <si>
    <t xml:space="preserve">ya se cumplió </t>
  </si>
  <si>
    <t>Se realizo seguimientos  el 30 de abril y el 30 de agosto.</t>
  </si>
  <si>
    <t xml:space="preserve">Se realizó formulacion de Plan de riesgos, esta pendiente aprobacion de Resolucion. Se elaboró inventario de informacion institucional. </t>
  </si>
  <si>
    <t>Se suscribieron 3  acuerdos: Se realizo compra de dotacion calzado  dama, caballero y dotacion vestuario dama.</t>
  </si>
  <si>
    <t>Se evia circular a los correos electronicos con la finalidad de incentivar a contonuar realizando el uso de los medios electronicos como medio de comunicación interna  y evidenciar la rteduccion del uso del papel.</t>
  </si>
  <si>
    <t>Para la implementacion del SGD se hace necesario adaptar el sistema a un software y ello requiere de asignacion de recursos.</t>
  </si>
  <si>
    <t xml:space="preserve">Por cambio de  directivo dos aproyectos de aprendizaje se modificaron y se ajustan los que ya uno se ejecutó y el otro avanza. </t>
  </si>
  <si>
    <t xml:space="preserve">% Acumulado) III trimestre 2015          </t>
  </si>
  <si>
    <t xml:space="preserve">% Acumulado) III trimestre 2015         </t>
  </si>
  <si>
    <t xml:space="preserve">(% Acumulado) III trimestre 2015          </t>
  </si>
  <si>
    <t>SEGUIMIENTO TERCER TRIMESTRE DEL PLAN DE ACCIÓN ANUAL 2015</t>
  </si>
  <si>
    <t>SEGUIMIENTO TERCER  TRIMESTRE DEL PLAN DE ACCIÓN ANUAL 2015</t>
  </si>
  <si>
    <t>CARLOS ANDRES RIVERA TAMAYO - ASESOR JURIDICO / LUIS ALBERTO VASQUEZ GUERRA - ASESOR DE PLANEACION</t>
  </si>
  <si>
    <t>GELBER GOMEZ ROZO - VICERRECTOR ADMTIVO / LUIS ALBERTO VASQUEZ GUERRA - ASESOR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</si>
</sst>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1" xfId="0" applyFont="1" applyFill="1" applyBorder="1" applyAlignment="1">
      <alignment horizontal="center" vertical="center" textRotation="90" wrapText="1" readingOrder="1"/>
    </xf>
    <xf numFmtId="0" fontId="3" fillId="0" borderId="11" xfId="0" applyFont="1" applyFill="1" applyBorder="1" applyAlignment="1">
      <alignment horizontal="center" vertical="center" wrapText="1" readingOrder="1"/>
    </xf>
    <xf numFmtId="0" fontId="4" fillId="0" borderId="20" xfId="0" applyFont="1" applyFill="1" applyBorder="1" applyAlignment="1">
      <alignment horizontal="justify" vertical="center" wrapText="1"/>
    </xf>
    <xf numFmtId="0" fontId="3" fillId="0" borderId="20" xfId="0" applyFont="1" applyFill="1" applyBorder="1" applyAlignment="1">
      <alignment horizontal="center" vertical="center" textRotation="90" wrapText="1" readingOrder="1"/>
    </xf>
    <xf numFmtId="0" fontId="3" fillId="0" borderId="20" xfId="0" applyFont="1" applyFill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justify" vertical="center" wrapText="1" readingOrder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 readingOrder="1"/>
    </xf>
    <xf numFmtId="0" fontId="5" fillId="0" borderId="0" xfId="0" applyFont="1"/>
    <xf numFmtId="0" fontId="2" fillId="0" borderId="11" xfId="0" applyFont="1" applyFill="1" applyBorder="1" applyAlignment="1">
      <alignment horizontal="center" vertical="center" textRotation="90" wrapText="1" readingOrder="1"/>
    </xf>
    <xf numFmtId="17" fontId="2" fillId="0" borderId="11" xfId="0" applyNumberFormat="1" applyFont="1" applyFill="1" applyBorder="1" applyAlignment="1">
      <alignment horizontal="center" vertical="center" wrapText="1" readingOrder="1"/>
    </xf>
    <xf numFmtId="17" fontId="2" fillId="0" borderId="20" xfId="0" applyNumberFormat="1" applyFont="1" applyFill="1" applyBorder="1" applyAlignment="1">
      <alignment horizontal="center" vertical="center" wrapText="1" readingOrder="1"/>
    </xf>
    <xf numFmtId="17" fontId="2" fillId="0" borderId="35" xfId="0" applyNumberFormat="1" applyFont="1" applyFill="1" applyBorder="1" applyAlignment="1">
      <alignment horizontal="center" vertical="center" wrapText="1" readingOrder="1"/>
    </xf>
    <xf numFmtId="0" fontId="4" fillId="0" borderId="44" xfId="0" applyFont="1" applyFill="1" applyBorder="1" applyAlignment="1">
      <alignment horizontal="justify" vertical="center" wrapText="1"/>
    </xf>
    <xf numFmtId="17" fontId="2" fillId="0" borderId="44" xfId="0" applyNumberFormat="1" applyFont="1" applyFill="1" applyBorder="1" applyAlignment="1">
      <alignment horizontal="center" vertical="center" wrapText="1" readingOrder="1"/>
    </xf>
    <xf numFmtId="0" fontId="4" fillId="0" borderId="35" xfId="0" applyFont="1" applyFill="1" applyBorder="1" applyAlignment="1">
      <alignment horizontal="justify" vertical="center" wrapText="1"/>
    </xf>
    <xf numFmtId="17" fontId="2" fillId="0" borderId="49" xfId="0" applyNumberFormat="1" applyFont="1" applyFill="1" applyBorder="1" applyAlignment="1">
      <alignment horizontal="center" vertical="center" wrapText="1" readingOrder="1"/>
    </xf>
    <xf numFmtId="17" fontId="2" fillId="0" borderId="42" xfId="0" applyNumberFormat="1" applyFont="1" applyFill="1" applyBorder="1" applyAlignment="1">
      <alignment horizontal="center" vertical="center" wrapText="1" readingOrder="1"/>
    </xf>
    <xf numFmtId="0" fontId="2" fillId="0" borderId="44" xfId="0" applyFont="1" applyBorder="1" applyAlignment="1">
      <alignment horizontal="justify" vertical="center" wrapText="1" readingOrder="1"/>
    </xf>
    <xf numFmtId="0" fontId="2" fillId="0" borderId="35" xfId="0" applyFont="1" applyBorder="1" applyAlignment="1">
      <alignment horizontal="justify" vertical="center" wrapText="1" readingOrder="1"/>
    </xf>
    <xf numFmtId="0" fontId="1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49" xfId="0" applyFont="1" applyFill="1" applyBorder="1" applyAlignment="1">
      <alignment horizontal="center" vertical="center" textRotation="90" wrapText="1" readingOrder="1"/>
    </xf>
    <xf numFmtId="0" fontId="3" fillId="0" borderId="49" xfId="0" applyFont="1" applyFill="1" applyBorder="1" applyAlignment="1">
      <alignment horizontal="center" vertical="center" wrapText="1" readingOrder="1"/>
    </xf>
    <xf numFmtId="0" fontId="3" fillId="0" borderId="42" xfId="0" applyFont="1" applyFill="1" applyBorder="1" applyAlignment="1">
      <alignment horizontal="center" vertical="center" textRotation="90" wrapText="1" readingOrder="1"/>
    </xf>
    <xf numFmtId="0" fontId="3" fillId="0" borderId="42" xfId="0" applyFont="1" applyFill="1" applyBorder="1" applyAlignment="1">
      <alignment horizontal="center" vertical="center" wrapText="1" readingOrder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justify" vertical="center" wrapText="1"/>
    </xf>
    <xf numFmtId="0" fontId="2" fillId="0" borderId="60" xfId="0" applyFont="1" applyFill="1" applyBorder="1" applyAlignment="1">
      <alignment horizontal="center" vertical="center" textRotation="90" wrapText="1" readingOrder="1"/>
    </xf>
    <xf numFmtId="17" fontId="2" fillId="0" borderId="60" xfId="0" applyNumberFormat="1" applyFont="1" applyFill="1" applyBorder="1" applyAlignment="1">
      <alignment horizontal="center" vertical="center" wrapText="1" readingOrder="1"/>
    </xf>
    <xf numFmtId="0" fontId="3" fillId="0" borderId="60" xfId="0" applyFont="1" applyFill="1" applyBorder="1" applyAlignment="1">
      <alignment horizontal="center" vertical="center" textRotation="90" wrapText="1" readingOrder="1"/>
    </xf>
    <xf numFmtId="0" fontId="3" fillId="0" borderId="60" xfId="0" applyFont="1" applyFill="1" applyBorder="1" applyAlignment="1">
      <alignment horizontal="center" vertical="center" wrapText="1" readingOrder="1"/>
    </xf>
    <xf numFmtId="9" fontId="1" fillId="0" borderId="6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4" fillId="0" borderId="35" xfId="0" applyFont="1" applyBorder="1" applyAlignment="1">
      <alignment horizontal="justify" vertical="center" wrapText="1"/>
    </xf>
    <xf numFmtId="0" fontId="1" fillId="0" borderId="44" xfId="0" applyFont="1" applyBorder="1"/>
    <xf numFmtId="0" fontId="3" fillId="0" borderId="35" xfId="0" applyFont="1" applyFill="1" applyBorder="1" applyAlignment="1">
      <alignment horizontal="center" vertical="center" textRotation="90" wrapText="1" readingOrder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 readingOrder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 readingOrder="1"/>
    </xf>
    <xf numFmtId="0" fontId="2" fillId="0" borderId="0" xfId="0" applyFont="1" applyFill="1" applyBorder="1" applyAlignment="1">
      <alignment horizontal="justify" vertical="center" textRotation="90" wrapText="1" readingOrder="1"/>
    </xf>
    <xf numFmtId="0" fontId="2" fillId="0" borderId="81" xfId="0" applyFont="1" applyBorder="1" applyAlignment="1">
      <alignment horizontal="justify" vertical="center" wrapText="1" readingOrder="1"/>
    </xf>
    <xf numFmtId="0" fontId="4" fillId="0" borderId="82" xfId="0" applyFont="1" applyBorder="1" applyAlignment="1">
      <alignment horizontal="justify" vertical="center" wrapText="1"/>
    </xf>
    <xf numFmtId="0" fontId="4" fillId="0" borderId="78" xfId="0" applyFont="1" applyBorder="1" applyAlignment="1">
      <alignment horizontal="justify" vertical="center" wrapText="1"/>
    </xf>
    <xf numFmtId="0" fontId="3" fillId="0" borderId="77" xfId="0" applyFont="1" applyBorder="1" applyAlignment="1">
      <alignment horizontal="justify" vertical="center" wrapText="1" readingOrder="1"/>
    </xf>
    <xf numFmtId="0" fontId="4" fillId="0" borderId="50" xfId="0" applyFont="1" applyFill="1" applyBorder="1" applyAlignment="1">
      <alignment horizontal="justify" vertical="center" wrapText="1"/>
    </xf>
    <xf numFmtId="0" fontId="2" fillId="0" borderId="89" xfId="0" applyFont="1" applyBorder="1" applyAlignment="1">
      <alignment horizontal="justify" vertical="center" wrapText="1" readingOrder="1"/>
    </xf>
    <xf numFmtId="0" fontId="2" fillId="0" borderId="90" xfId="0" applyFont="1" applyBorder="1" applyAlignment="1">
      <alignment horizontal="justify" vertical="center" wrapText="1" readingOrder="1"/>
    </xf>
    <xf numFmtId="0" fontId="2" fillId="0" borderId="91" xfId="0" applyFont="1" applyBorder="1" applyAlignment="1">
      <alignment horizontal="justify" vertical="center" wrapText="1" readingOrder="1"/>
    </xf>
    <xf numFmtId="0" fontId="2" fillId="0" borderId="94" xfId="0" applyFont="1" applyBorder="1" applyAlignment="1">
      <alignment horizontal="justify" vertical="center" wrapText="1" readingOrder="1"/>
    </xf>
    <xf numFmtId="0" fontId="2" fillId="0" borderId="95" xfId="0" applyFont="1" applyBorder="1" applyAlignment="1">
      <alignment horizontal="justify" vertical="center" wrapText="1" readingOrder="1"/>
    </xf>
    <xf numFmtId="0" fontId="2" fillId="0" borderId="57" xfId="0" applyFont="1" applyBorder="1" applyAlignment="1">
      <alignment horizontal="justify" vertical="center" wrapText="1" readingOrder="1"/>
    </xf>
    <xf numFmtId="0" fontId="9" fillId="0" borderId="58" xfId="0" applyFont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justify" vertical="center" wrapText="1" readingOrder="1"/>
    </xf>
    <xf numFmtId="0" fontId="2" fillId="0" borderId="95" xfId="0" applyFont="1" applyFill="1" applyBorder="1" applyAlignment="1">
      <alignment horizontal="justify" vertical="center" wrapText="1" readingOrder="1"/>
    </xf>
    <xf numFmtId="0" fontId="2" fillId="0" borderId="95" xfId="0" applyFont="1" applyFill="1" applyBorder="1" applyAlignment="1">
      <alignment horizontal="justify" vertical="center" textRotation="90" wrapText="1" readingOrder="1"/>
    </xf>
    <xf numFmtId="0" fontId="4" fillId="0" borderId="95" xfId="0" applyFont="1" applyFill="1" applyBorder="1" applyAlignment="1">
      <alignment horizontal="justify" vertical="center" wrapText="1"/>
    </xf>
    <xf numFmtId="0" fontId="7" fillId="0" borderId="47" xfId="0" applyFont="1" applyBorder="1" applyAlignment="1">
      <alignment horizontal="center" vertical="center" wrapText="1" readingOrder="1"/>
    </xf>
    <xf numFmtId="0" fontId="6" fillId="6" borderId="99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78" xfId="0" applyFont="1" applyBorder="1" applyAlignment="1"/>
    <xf numFmtId="0" fontId="1" fillId="0" borderId="94" xfId="0" applyFont="1" applyBorder="1"/>
    <xf numFmtId="0" fontId="1" fillId="0" borderId="95" xfId="0" applyFont="1" applyBorder="1"/>
    <xf numFmtId="0" fontId="1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 readingOrder="1"/>
    </xf>
    <xf numFmtId="0" fontId="4" fillId="0" borderId="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4" xfId="0" applyFont="1" applyFill="1" applyBorder="1" applyAlignment="1">
      <alignment horizontal="justify" vertical="center" wrapText="1"/>
    </xf>
    <xf numFmtId="0" fontId="4" fillId="0" borderId="35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3" fillId="0" borderId="77" xfId="0" applyFont="1" applyBorder="1" applyAlignment="1">
      <alignment horizontal="justify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2" fillId="0" borderId="35" xfId="0" applyFont="1" applyFill="1" applyBorder="1" applyAlignment="1">
      <alignment horizontal="justify" vertical="center" textRotation="90" wrapText="1" readingOrder="1"/>
    </xf>
    <xf numFmtId="0" fontId="2" fillId="0" borderId="20" xfId="0" applyFont="1" applyFill="1" applyBorder="1" applyAlignment="1">
      <alignment horizontal="justify" vertical="center" textRotation="90" wrapText="1" readingOrder="1"/>
    </xf>
    <xf numFmtId="0" fontId="2" fillId="0" borderId="44" xfId="0" applyFont="1" applyFill="1" applyBorder="1" applyAlignment="1">
      <alignment horizontal="justify" vertical="center" textRotation="90" wrapText="1" readingOrder="1"/>
    </xf>
    <xf numFmtId="0" fontId="2" fillId="0" borderId="35" xfId="0" applyFont="1" applyFill="1" applyBorder="1" applyAlignment="1">
      <alignment horizontal="justify" vertical="center" wrapText="1" readingOrder="1"/>
    </xf>
    <xf numFmtId="0" fontId="2" fillId="0" borderId="20" xfId="0" applyFont="1" applyFill="1" applyBorder="1" applyAlignment="1">
      <alignment horizontal="justify" vertical="center" wrapText="1" readingOrder="1"/>
    </xf>
    <xf numFmtId="0" fontId="2" fillId="0" borderId="44" xfId="0" applyFont="1" applyFill="1" applyBorder="1" applyAlignment="1">
      <alignment horizontal="justify" vertical="center" wrapText="1" readingOrder="1"/>
    </xf>
    <xf numFmtId="0" fontId="2" fillId="0" borderId="42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11" fillId="0" borderId="35" xfId="0" applyFont="1" applyFill="1" applyBorder="1" applyAlignment="1">
      <alignment horizontal="center" vertical="center" wrapText="1" readingOrder="1"/>
    </xf>
    <xf numFmtId="0" fontId="2" fillId="0" borderId="60" xfId="0" applyFont="1" applyFill="1" applyBorder="1" applyAlignment="1">
      <alignment horizontal="center" vertical="center" wrapText="1" readingOrder="1"/>
    </xf>
    <xf numFmtId="10" fontId="2" fillId="0" borderId="11" xfId="0" applyNumberFormat="1" applyFont="1" applyFill="1" applyBorder="1" applyAlignment="1">
      <alignment horizontal="center" vertical="center" textRotation="90" wrapText="1" readingOrder="1"/>
    </xf>
    <xf numFmtId="9" fontId="2" fillId="0" borderId="11" xfId="0" applyNumberFormat="1" applyFont="1" applyFill="1" applyBorder="1" applyAlignment="1">
      <alignment horizontal="center" vertical="center" textRotation="90" wrapText="1" readingOrder="1"/>
    </xf>
    <xf numFmtId="0" fontId="2" fillId="0" borderId="11" xfId="0" applyFont="1" applyFill="1" applyBorder="1" applyAlignment="1">
      <alignment horizontal="center" vertical="center" wrapText="1" readingOrder="1"/>
    </xf>
    <xf numFmtId="2" fontId="4" fillId="0" borderId="93" xfId="0" applyNumberFormat="1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 readingOrder="1"/>
    </xf>
    <xf numFmtId="0" fontId="1" fillId="0" borderId="5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textRotation="90" wrapText="1" readingOrder="1"/>
    </xf>
    <xf numFmtId="10" fontId="1" fillId="0" borderId="11" xfId="0" applyNumberFormat="1" applyFont="1" applyFill="1" applyBorder="1" applyAlignment="1">
      <alignment horizontal="center" vertical="center" textRotation="90" wrapText="1" readingOrder="1"/>
    </xf>
    <xf numFmtId="0" fontId="1" fillId="0" borderId="8" xfId="0" applyFont="1" applyBorder="1" applyAlignment="1">
      <alignment horizontal="justify" vertical="center" wrapText="1" readingOrder="1"/>
    </xf>
    <xf numFmtId="0" fontId="1" fillId="0" borderId="20" xfId="0" applyFont="1" applyFill="1" applyBorder="1" applyAlignment="1">
      <alignment horizontal="justify" vertical="center" wrapText="1"/>
    </xf>
    <xf numFmtId="17" fontId="1" fillId="0" borderId="11" xfId="0" applyNumberFormat="1" applyFont="1" applyFill="1" applyBorder="1" applyAlignment="1">
      <alignment horizontal="center" vertical="center" wrapText="1" readingOrder="1"/>
    </xf>
    <xf numFmtId="9" fontId="1" fillId="0" borderId="8" xfId="0" applyNumberFormat="1" applyFont="1" applyBorder="1" applyAlignment="1">
      <alignment horizontal="center" vertical="center" wrapText="1" readingOrder="1"/>
    </xf>
    <xf numFmtId="2" fontId="1" fillId="0" borderId="88" xfId="0" applyNumberFormat="1" applyFont="1" applyBorder="1" applyAlignment="1">
      <alignment horizontal="center" vertical="center" wrapText="1" readingOrder="1"/>
    </xf>
    <xf numFmtId="9" fontId="2" fillId="0" borderId="20" xfId="0" applyNumberFormat="1" applyFont="1" applyFill="1" applyBorder="1" applyAlignment="1">
      <alignment horizontal="justify" vertical="center" textRotation="90" wrapText="1" readingOrder="1"/>
    </xf>
    <xf numFmtId="0" fontId="1" fillId="0" borderId="44" xfId="0" applyFont="1" applyBorder="1" applyAlignment="1">
      <alignment horizontal="justify" vertical="center" wrapText="1" readingOrder="1"/>
    </xf>
    <xf numFmtId="0" fontId="1" fillId="0" borderId="35" xfId="0" applyFont="1" applyBorder="1" applyAlignment="1">
      <alignment horizontal="justify" vertical="center" wrapText="1" readingOrder="1"/>
    </xf>
    <xf numFmtId="0" fontId="1" fillId="0" borderId="35" xfId="0" applyFont="1" applyFill="1" applyBorder="1" applyAlignment="1">
      <alignment horizontal="center" vertical="center" wrapText="1" readingOrder="1"/>
    </xf>
    <xf numFmtId="0" fontId="1" fillId="0" borderId="20" xfId="0" applyFont="1" applyFill="1" applyBorder="1" applyAlignment="1">
      <alignment horizontal="center" vertical="center" wrapText="1" readingOrder="1"/>
    </xf>
    <xf numFmtId="9" fontId="2" fillId="0" borderId="49" xfId="0" applyNumberFormat="1" applyFont="1" applyFill="1" applyBorder="1" applyAlignment="1">
      <alignment horizontal="center" vertical="center" textRotation="90" wrapText="1" readingOrder="1"/>
    </xf>
    <xf numFmtId="9" fontId="2" fillId="0" borderId="42" xfId="0" applyNumberFormat="1" applyFont="1" applyFill="1" applyBorder="1" applyAlignment="1">
      <alignment horizontal="center" vertical="center" textRotation="90" wrapText="1" readingOrder="1"/>
    </xf>
    <xf numFmtId="9" fontId="2" fillId="0" borderId="60" xfId="0" applyNumberFormat="1" applyFont="1" applyFill="1" applyBorder="1" applyAlignment="1">
      <alignment horizontal="center" vertical="center" textRotation="90" wrapText="1" readingOrder="1"/>
    </xf>
    <xf numFmtId="0" fontId="2" fillId="0" borderId="20" xfId="0" applyFont="1" applyFill="1" applyBorder="1" applyAlignment="1">
      <alignment horizontal="center" vertical="center" textRotation="90" wrapText="1" readingOrder="1"/>
    </xf>
    <xf numFmtId="9" fontId="1" fillId="0" borderId="0" xfId="0" applyNumberFormat="1" applyFont="1"/>
    <xf numFmtId="0" fontId="2" fillId="0" borderId="63" xfId="0" applyFont="1" applyFill="1" applyBorder="1" applyAlignment="1">
      <alignment horizontal="center" vertical="center" wrapText="1" readingOrder="1"/>
    </xf>
    <xf numFmtId="2" fontId="2" fillId="0" borderId="59" xfId="0" applyNumberFormat="1" applyFont="1" applyFill="1" applyBorder="1" applyAlignment="1">
      <alignment horizontal="center" vertical="center" wrapText="1" readingOrder="1"/>
    </xf>
    <xf numFmtId="0" fontId="3" fillId="0" borderId="77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justify" vertical="center" wrapText="1" readingOrder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74" xfId="0" applyFont="1" applyBorder="1" applyAlignment="1">
      <alignment horizontal="center" vertical="center" wrapText="1" readingOrder="1"/>
    </xf>
    <xf numFmtId="0" fontId="3" fillId="0" borderId="75" xfId="0" applyFont="1" applyBorder="1" applyAlignment="1">
      <alignment horizontal="center" vertical="center" wrapText="1" readingOrder="1"/>
    </xf>
    <xf numFmtId="0" fontId="3" fillId="0" borderId="76" xfId="0" applyFont="1" applyBorder="1" applyAlignment="1">
      <alignment horizontal="center" vertical="center" wrapText="1" readingOrder="1"/>
    </xf>
    <xf numFmtId="0" fontId="3" fillId="0" borderId="78" xfId="0" applyFont="1" applyBorder="1" applyAlignment="1">
      <alignment horizontal="center" vertical="center" wrapText="1" readingOrder="1"/>
    </xf>
    <xf numFmtId="0" fontId="3" fillId="0" borderId="79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8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 readingOrder="1"/>
    </xf>
    <xf numFmtId="0" fontId="3" fillId="4" borderId="18" xfId="0" applyFont="1" applyFill="1" applyBorder="1" applyAlignment="1">
      <alignment horizontal="center" vertical="center" wrapText="1" readingOrder="1"/>
    </xf>
    <xf numFmtId="0" fontId="3" fillId="5" borderId="20" xfId="0" applyFont="1" applyFill="1" applyBorder="1" applyAlignment="1">
      <alignment horizontal="center" vertical="center" wrapText="1" readingOrder="1"/>
    </xf>
    <xf numFmtId="0" fontId="3" fillId="5" borderId="18" xfId="0" applyFont="1" applyFill="1" applyBorder="1" applyAlignment="1">
      <alignment horizontal="center" vertical="center" wrapText="1" readingOrder="1"/>
    </xf>
    <xf numFmtId="0" fontId="3" fillId="4" borderId="20" xfId="0" applyFont="1" applyFill="1" applyBorder="1" applyAlignment="1">
      <alignment horizontal="center" vertical="center" textRotation="90" wrapText="1" readingOrder="1"/>
    </xf>
    <xf numFmtId="0" fontId="3" fillId="4" borderId="18" xfId="0" applyFont="1" applyFill="1" applyBorder="1" applyAlignment="1">
      <alignment horizontal="center" vertical="center" textRotation="90" wrapText="1" readingOrder="1"/>
    </xf>
    <xf numFmtId="0" fontId="8" fillId="2" borderId="77" xfId="0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left" vertical="center" wrapText="1" readingOrder="1"/>
    </xf>
    <xf numFmtId="0" fontId="8" fillId="2" borderId="78" xfId="0" applyFont="1" applyFill="1" applyBorder="1" applyAlignment="1">
      <alignment horizontal="left" vertical="center" wrapText="1" readingOrder="1"/>
    </xf>
    <xf numFmtId="0" fontId="3" fillId="3" borderId="77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left" vertical="center" wrapText="1" readingOrder="1"/>
    </xf>
    <xf numFmtId="0" fontId="3" fillId="3" borderId="78" xfId="0" applyFont="1" applyFill="1" applyBorder="1" applyAlignment="1">
      <alignment horizontal="left" vertical="center" wrapText="1" readingOrder="1"/>
    </xf>
    <xf numFmtId="0" fontId="3" fillId="4" borderId="50" xfId="0" applyFont="1" applyFill="1" applyBorder="1" applyAlignment="1">
      <alignment horizontal="center" vertical="center" wrapText="1" readingOrder="1"/>
    </xf>
    <xf numFmtId="0" fontId="3" fillId="4" borderId="98" xfId="0" applyFont="1" applyFill="1" applyBorder="1" applyAlignment="1">
      <alignment horizontal="center" vertical="center" wrapText="1" readingOrder="1"/>
    </xf>
    <xf numFmtId="0" fontId="4" fillId="0" borderId="44" xfId="0" applyFont="1" applyFill="1" applyBorder="1" applyAlignment="1">
      <alignment horizontal="justify" vertical="center" wrapText="1"/>
    </xf>
    <xf numFmtId="0" fontId="2" fillId="0" borderId="48" xfId="0" applyFont="1" applyFill="1" applyBorder="1" applyAlignment="1">
      <alignment horizontal="center" vertical="center" wrapText="1" readingOrder="1"/>
    </xf>
    <xf numFmtId="0" fontId="2" fillId="0" borderId="50" xfId="0" applyFont="1" applyFill="1" applyBorder="1" applyAlignment="1">
      <alignment horizontal="center" vertical="center" wrapText="1" readingOrder="1"/>
    </xf>
    <xf numFmtId="0" fontId="2" fillId="0" borderId="51" xfId="0" applyFont="1" applyFill="1" applyBorder="1" applyAlignment="1">
      <alignment horizontal="center" vertical="center" wrapText="1" readingOrder="1"/>
    </xf>
    <xf numFmtId="0" fontId="2" fillId="0" borderId="48" xfId="0" applyFont="1" applyBorder="1" applyAlignment="1">
      <alignment horizontal="center" vertical="center" wrapText="1" readingOrder="1"/>
    </xf>
    <xf numFmtId="0" fontId="2" fillId="0" borderId="51" xfId="0" applyFont="1" applyBorder="1" applyAlignment="1">
      <alignment horizontal="center" vertical="center" wrapText="1" readingOrder="1"/>
    </xf>
    <xf numFmtId="0" fontId="4" fillId="0" borderId="35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2" fillId="0" borderId="53" xfId="0" applyFont="1" applyFill="1" applyBorder="1" applyAlignment="1">
      <alignment horizontal="center" vertical="center" wrapText="1" readingOrder="1"/>
    </xf>
    <xf numFmtId="0" fontId="2" fillId="0" borderId="72" xfId="0" applyFont="1" applyFill="1" applyBorder="1" applyAlignment="1">
      <alignment horizontal="center" vertical="center" wrapText="1" readingOrder="1"/>
    </xf>
    <xf numFmtId="0" fontId="2" fillId="0" borderId="55" xfId="0" applyFont="1" applyFill="1" applyBorder="1" applyAlignment="1">
      <alignment horizontal="center" vertical="center" wrapText="1" readingOrder="1"/>
    </xf>
    <xf numFmtId="0" fontId="4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 readingOrder="1"/>
    </xf>
    <xf numFmtId="0" fontId="3" fillId="4" borderId="22" xfId="0" applyFont="1" applyFill="1" applyBorder="1" applyAlignment="1">
      <alignment horizontal="center" vertical="center" wrapText="1" readingOrder="1"/>
    </xf>
    <xf numFmtId="0" fontId="3" fillId="4" borderId="25" xfId="0" applyFont="1" applyFill="1" applyBorder="1" applyAlignment="1">
      <alignment horizontal="center" vertical="center" wrapText="1" readingOrder="1"/>
    </xf>
    <xf numFmtId="0" fontId="3" fillId="4" borderId="23" xfId="0" applyFont="1" applyFill="1" applyBorder="1" applyAlignment="1">
      <alignment horizontal="center" vertical="center" wrapText="1" readingOrder="1"/>
    </xf>
    <xf numFmtId="0" fontId="3" fillId="4" borderId="19" xfId="0" applyFont="1" applyFill="1" applyBorder="1" applyAlignment="1">
      <alignment horizontal="center" vertical="center" wrapText="1" readingOrder="1"/>
    </xf>
    <xf numFmtId="0" fontId="3" fillId="5" borderId="19" xfId="0" applyFont="1" applyFill="1" applyBorder="1" applyAlignment="1">
      <alignment horizontal="center" vertical="center" wrapText="1" readingOrder="1"/>
    </xf>
    <xf numFmtId="0" fontId="2" fillId="0" borderId="36" xfId="0" applyFont="1" applyFill="1" applyBorder="1" applyAlignment="1">
      <alignment horizontal="center" vertical="center" wrapText="1" readingOrder="1"/>
    </xf>
    <xf numFmtId="0" fontId="2" fillId="0" borderId="37" xfId="0" applyFont="1" applyFill="1" applyBorder="1" applyAlignment="1">
      <alignment horizontal="center" vertical="center" wrapText="1" readingOrder="1"/>
    </xf>
    <xf numFmtId="0" fontId="2" fillId="0" borderId="25" xfId="0" applyFont="1" applyFill="1" applyBorder="1" applyAlignment="1">
      <alignment horizontal="center" vertical="center" wrapText="1" readingOrder="1"/>
    </xf>
    <xf numFmtId="0" fontId="2" fillId="0" borderId="23" xfId="0" applyFont="1" applyFill="1" applyBorder="1" applyAlignment="1">
      <alignment horizontal="center" vertical="center" wrapText="1" readingOrder="1"/>
    </xf>
    <xf numFmtId="0" fontId="2" fillId="0" borderId="45" xfId="0" applyFont="1" applyFill="1" applyBorder="1" applyAlignment="1">
      <alignment horizontal="center" vertical="center" wrapText="1" readingOrder="1"/>
    </xf>
    <xf numFmtId="0" fontId="2" fillId="0" borderId="46" xfId="0" applyFont="1" applyFill="1" applyBorder="1" applyAlignment="1">
      <alignment horizontal="center" vertical="center" wrapText="1" readingOrder="1"/>
    </xf>
    <xf numFmtId="0" fontId="2" fillId="0" borderId="36" xfId="0" applyFont="1" applyBorder="1" applyAlignment="1">
      <alignment horizontal="center" vertical="center" wrapText="1" readingOrder="1"/>
    </xf>
    <xf numFmtId="0" fontId="2" fillId="0" borderId="37" xfId="0" applyFont="1" applyBorder="1" applyAlignment="1">
      <alignment horizontal="center" vertical="center" wrapText="1" readingOrder="1"/>
    </xf>
    <xf numFmtId="0" fontId="2" fillId="0" borderId="45" xfId="0" applyFont="1" applyBorder="1" applyAlignment="1">
      <alignment horizontal="center" vertical="center" wrapText="1" readingOrder="1"/>
    </xf>
    <xf numFmtId="0" fontId="2" fillId="0" borderId="46" xfId="0" applyFont="1" applyBorder="1" applyAlignment="1">
      <alignment horizontal="center" vertical="center" wrapText="1" readingOrder="1"/>
    </xf>
    <xf numFmtId="0" fontId="2" fillId="0" borderId="52" xfId="0" applyFont="1" applyBorder="1" applyAlignment="1">
      <alignment horizontal="center" vertical="center" wrapText="1" readingOrder="1"/>
    </xf>
    <xf numFmtId="0" fontId="2" fillId="0" borderId="54" xfId="0" applyFont="1" applyBorder="1" applyAlignment="1">
      <alignment horizontal="center" vertical="center" wrapText="1" readingOrder="1"/>
    </xf>
    <xf numFmtId="0" fontId="2" fillId="0" borderId="35" xfId="0" applyFont="1" applyFill="1" applyBorder="1" applyAlignment="1">
      <alignment horizontal="center" vertical="center" textRotation="90" wrapText="1" readingOrder="1"/>
    </xf>
    <xf numFmtId="0" fontId="2" fillId="0" borderId="20" xfId="0" applyFont="1" applyFill="1" applyBorder="1" applyAlignment="1">
      <alignment horizontal="center" vertical="center" textRotation="90" wrapText="1" readingOrder="1"/>
    </xf>
    <xf numFmtId="9" fontId="1" fillId="0" borderId="52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9" fontId="2" fillId="0" borderId="52" xfId="0" applyNumberFormat="1" applyFont="1" applyBorder="1" applyAlignment="1">
      <alignment horizontal="center" vertical="center" wrapText="1" readingOrder="1"/>
    </xf>
    <xf numFmtId="0" fontId="2" fillId="0" borderId="35" xfId="0" applyFont="1" applyBorder="1" applyAlignment="1">
      <alignment horizontal="center" vertical="center" wrapText="1" readingOrder="1"/>
    </xf>
    <xf numFmtId="0" fontId="2" fillId="0" borderId="44" xfId="0" applyFont="1" applyBorder="1" applyAlignment="1">
      <alignment horizontal="center" vertical="center" wrapText="1" readingOrder="1"/>
    </xf>
    <xf numFmtId="0" fontId="2" fillId="0" borderId="35" xfId="0" applyFont="1" applyFill="1" applyBorder="1" applyAlignment="1">
      <alignment horizontal="center" vertical="center" wrapText="1" readingOrder="1"/>
    </xf>
    <xf numFmtId="0" fontId="2" fillId="0" borderId="20" xfId="0" applyFont="1" applyFill="1" applyBorder="1" applyAlignment="1">
      <alignment horizontal="center" vertical="center" wrapText="1" readingOrder="1"/>
    </xf>
    <xf numFmtId="0" fontId="2" fillId="0" borderId="44" xfId="0" applyFont="1" applyFill="1" applyBorder="1" applyAlignment="1">
      <alignment horizontal="center" vertical="center" wrapText="1" readingOrder="1"/>
    </xf>
    <xf numFmtId="0" fontId="2" fillId="0" borderId="44" xfId="0" applyFont="1" applyFill="1" applyBorder="1" applyAlignment="1">
      <alignment horizontal="center" vertical="center" textRotation="90" wrapText="1" readingOrder="1"/>
    </xf>
    <xf numFmtId="0" fontId="1" fillId="0" borderId="48" xfId="0" applyFont="1" applyBorder="1" applyAlignment="1">
      <alignment horizontal="justify" vertical="center" wrapText="1"/>
    </xf>
    <xf numFmtId="0" fontId="1" fillId="0" borderId="51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9" fontId="2" fillId="0" borderId="35" xfId="0" applyNumberFormat="1" applyFont="1" applyFill="1" applyBorder="1" applyAlignment="1">
      <alignment horizontal="center" vertical="center" textRotation="90" wrapText="1" readingOrder="1"/>
    </xf>
    <xf numFmtId="0" fontId="3" fillId="5" borderId="97" xfId="0" applyFont="1" applyFill="1" applyBorder="1" applyAlignment="1">
      <alignment horizontal="center" vertical="center" wrapText="1" readingOrder="1"/>
    </xf>
    <xf numFmtId="0" fontId="3" fillId="5" borderId="72" xfId="0" applyFont="1" applyFill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9" fontId="1" fillId="0" borderId="5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justify" vertical="center" wrapText="1" readingOrder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left" vertical="center" wrapText="1" readingOrder="1"/>
    </xf>
    <xf numFmtId="0" fontId="12" fillId="0" borderId="73" xfId="0" applyFont="1" applyBorder="1" applyAlignment="1">
      <alignment horizontal="left" vertical="center" wrapText="1" readingOrder="1"/>
    </xf>
    <xf numFmtId="0" fontId="8" fillId="2" borderId="77" xfId="0" applyFont="1" applyFill="1" applyBorder="1" applyAlignment="1">
      <alignment horizontal="justify" vertical="center" wrapText="1" readingOrder="1"/>
    </xf>
    <xf numFmtId="0" fontId="8" fillId="2" borderId="0" xfId="0" applyFont="1" applyFill="1" applyBorder="1" applyAlignment="1">
      <alignment horizontal="justify" vertical="center" wrapText="1" readingOrder="1"/>
    </xf>
    <xf numFmtId="0" fontId="8" fillId="2" borderId="78" xfId="0" applyFont="1" applyFill="1" applyBorder="1" applyAlignment="1">
      <alignment horizontal="justify" vertical="center" wrapText="1" readingOrder="1"/>
    </xf>
    <xf numFmtId="0" fontId="3" fillId="3" borderId="83" xfId="0" applyFont="1" applyFill="1" applyBorder="1" applyAlignment="1">
      <alignment horizontal="justify" vertical="center" wrapText="1" readingOrder="1"/>
    </xf>
    <xf numFmtId="0" fontId="3" fillId="3" borderId="4" xfId="0" applyFont="1" applyFill="1" applyBorder="1" applyAlignment="1">
      <alignment horizontal="justify" vertical="center" wrapText="1" readingOrder="1"/>
    </xf>
    <xf numFmtId="0" fontId="3" fillId="3" borderId="84" xfId="0" applyFont="1" applyFill="1" applyBorder="1" applyAlignment="1">
      <alignment horizontal="justify" vertical="center" wrapText="1" readingOrder="1"/>
    </xf>
    <xf numFmtId="0" fontId="3" fillId="4" borderId="85" xfId="0" applyFont="1" applyFill="1" applyBorder="1" applyAlignment="1">
      <alignment horizontal="center" vertical="center" wrapText="1" readingOrder="1"/>
    </xf>
    <xf numFmtId="0" fontId="3" fillId="4" borderId="39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4" borderId="12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4" borderId="13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horizontal="center" vertical="center" wrapText="1" readingOrder="1"/>
    </xf>
    <xf numFmtId="0" fontId="3" fillId="5" borderId="86" xfId="0" applyFont="1" applyFill="1" applyBorder="1" applyAlignment="1">
      <alignment horizontal="center" vertical="center" wrapText="1" readingOrder="1"/>
    </xf>
    <xf numFmtId="0" fontId="3" fillId="5" borderId="70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15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vertical="center" textRotation="90" wrapText="1" readingOrder="1"/>
    </xf>
    <xf numFmtId="0" fontId="3" fillId="4" borderId="10" xfId="0" applyFont="1" applyFill="1" applyBorder="1" applyAlignment="1">
      <alignment horizontal="center" vertical="center" textRotation="90" wrapText="1" readingOrder="1"/>
    </xf>
    <xf numFmtId="0" fontId="2" fillId="0" borderId="35" xfId="0" applyFont="1" applyFill="1" applyBorder="1" applyAlignment="1">
      <alignment horizontal="justify" vertical="center" textRotation="90" wrapText="1" readingOrder="1"/>
    </xf>
    <xf numFmtId="0" fontId="2" fillId="0" borderId="20" xfId="0" applyFont="1" applyFill="1" applyBorder="1" applyAlignment="1">
      <alignment horizontal="justify" vertical="center" textRotation="90" wrapText="1" readingOrder="1"/>
    </xf>
    <xf numFmtId="0" fontId="2" fillId="0" borderId="44" xfId="0" applyFont="1" applyFill="1" applyBorder="1" applyAlignment="1">
      <alignment horizontal="justify" vertical="center" textRotation="90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justify" vertical="center" wrapText="1" readingOrder="1"/>
    </xf>
    <xf numFmtId="0" fontId="2" fillId="0" borderId="39" xfId="0" applyFont="1" applyFill="1" applyBorder="1" applyAlignment="1">
      <alignment horizontal="justify" vertical="center" wrapText="1" readingOrder="1"/>
    </xf>
    <xf numFmtId="0" fontId="2" fillId="0" borderId="41" xfId="0" applyFont="1" applyFill="1" applyBorder="1" applyAlignment="1">
      <alignment horizontal="justify" vertical="center" wrapText="1" readingOrder="1"/>
    </xf>
    <xf numFmtId="0" fontId="2" fillId="0" borderId="33" xfId="0" applyFont="1" applyFill="1" applyBorder="1" applyAlignment="1">
      <alignment horizontal="justify" vertical="center" wrapText="1" readingOrder="1"/>
    </xf>
    <xf numFmtId="0" fontId="2" fillId="0" borderId="10" xfId="0" applyFont="1" applyFill="1" applyBorder="1" applyAlignment="1">
      <alignment horizontal="justify" vertical="center" wrapText="1" readingOrder="1"/>
    </xf>
    <xf numFmtId="0" fontId="2" fillId="0" borderId="42" xfId="0" applyFont="1" applyFill="1" applyBorder="1" applyAlignment="1">
      <alignment horizontal="justify" vertical="center" wrapText="1" readingOrder="1"/>
    </xf>
    <xf numFmtId="0" fontId="2" fillId="0" borderId="33" xfId="0" applyFont="1" applyFill="1" applyBorder="1" applyAlignment="1">
      <alignment horizontal="justify" vertical="center" textRotation="90" wrapText="1" readingOrder="1"/>
    </xf>
    <xf numFmtId="0" fontId="2" fillId="0" borderId="10" xfId="0" applyFont="1" applyFill="1" applyBorder="1" applyAlignment="1">
      <alignment horizontal="justify" vertical="center" textRotation="90" wrapText="1" readingOrder="1"/>
    </xf>
    <xf numFmtId="0" fontId="2" fillId="0" borderId="42" xfId="0" applyFont="1" applyFill="1" applyBorder="1" applyAlignment="1">
      <alignment horizontal="justify" vertical="center" textRotation="90" wrapText="1" readingOrder="1"/>
    </xf>
    <xf numFmtId="9" fontId="2" fillId="0" borderId="34" xfId="0" applyNumberFormat="1" applyFont="1" applyFill="1" applyBorder="1" applyAlignment="1">
      <alignment horizontal="justify" vertical="center" textRotation="90" wrapText="1" readingOrder="1"/>
    </xf>
    <xf numFmtId="0" fontId="2" fillId="0" borderId="6" xfId="0" applyFont="1" applyFill="1" applyBorder="1" applyAlignment="1">
      <alignment horizontal="justify" vertical="center" textRotation="90" wrapText="1" readingOrder="1"/>
    </xf>
    <xf numFmtId="0" fontId="2" fillId="0" borderId="43" xfId="0" applyFont="1" applyFill="1" applyBorder="1" applyAlignment="1">
      <alignment horizontal="justify" vertical="center" textRotation="90" wrapText="1" readingOrder="1"/>
    </xf>
    <xf numFmtId="0" fontId="2" fillId="0" borderId="35" xfId="0" applyFont="1" applyFill="1" applyBorder="1" applyAlignment="1">
      <alignment horizontal="justify" vertical="center" wrapText="1" readingOrder="1"/>
    </xf>
    <xf numFmtId="0" fontId="2" fillId="0" borderId="20" xfId="0" applyFont="1" applyFill="1" applyBorder="1" applyAlignment="1">
      <alignment horizontal="justify" vertical="center" wrapText="1" readingOrder="1"/>
    </xf>
    <xf numFmtId="0" fontId="2" fillId="0" borderId="44" xfId="0" applyFont="1" applyFill="1" applyBorder="1" applyAlignment="1">
      <alignment horizontal="justify" vertical="center" wrapText="1" readingOrder="1"/>
    </xf>
    <xf numFmtId="0" fontId="2" fillId="0" borderId="48" xfId="0" applyFont="1" applyFill="1" applyBorder="1" applyAlignment="1">
      <alignment horizontal="justify" vertical="center" wrapText="1" readingOrder="1"/>
    </xf>
    <xf numFmtId="0" fontId="2" fillId="0" borderId="50" xfId="0" applyFont="1" applyFill="1" applyBorder="1" applyAlignment="1">
      <alignment horizontal="justify" vertical="center" wrapText="1" readingOrder="1"/>
    </xf>
    <xf numFmtId="0" fontId="2" fillId="0" borderId="51" xfId="0" applyFont="1" applyFill="1" applyBorder="1" applyAlignment="1">
      <alignment horizontal="justify" vertical="center" wrapText="1" readingOrder="1"/>
    </xf>
    <xf numFmtId="9" fontId="2" fillId="0" borderId="35" xfId="0" applyNumberFormat="1" applyFont="1" applyFill="1" applyBorder="1" applyAlignment="1">
      <alignment horizontal="justify" vertical="center" textRotation="90" wrapText="1" readingOrder="1"/>
    </xf>
    <xf numFmtId="0" fontId="2" fillId="0" borderId="38" xfId="0" applyFont="1" applyFill="1" applyBorder="1" applyAlignment="1">
      <alignment horizontal="center" vertical="center" wrapText="1" readingOrder="1"/>
    </xf>
    <xf numFmtId="0" fontId="2" fillId="0" borderId="40" xfId="0" applyFont="1" applyFill="1" applyBorder="1" applyAlignment="1">
      <alignment horizontal="center" vertical="center" wrapText="1" readingOrder="1"/>
    </xf>
    <xf numFmtId="0" fontId="2" fillId="0" borderId="47" xfId="0" applyFont="1" applyFill="1" applyBorder="1" applyAlignment="1">
      <alignment horizontal="center" vertical="center" wrapText="1" readingOrder="1"/>
    </xf>
    <xf numFmtId="9" fontId="1" fillId="0" borderId="3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 readingOrder="1"/>
    </xf>
    <xf numFmtId="0" fontId="2" fillId="0" borderId="55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 vertical="center" wrapText="1" readingOrder="1"/>
    </xf>
    <xf numFmtId="0" fontId="2" fillId="0" borderId="72" xfId="0" applyFont="1" applyBorder="1" applyAlignment="1">
      <alignment horizontal="center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0" fontId="3" fillId="5" borderId="42" xfId="0" applyFont="1" applyFill="1" applyBorder="1" applyAlignment="1">
      <alignment horizontal="center" vertical="center" wrapText="1" readingOrder="1"/>
    </xf>
    <xf numFmtId="0" fontId="3" fillId="4" borderId="42" xfId="0" applyFont="1" applyFill="1" applyBorder="1" applyAlignment="1">
      <alignment horizontal="center" vertical="center" wrapText="1" readingOrder="1"/>
    </xf>
    <xf numFmtId="0" fontId="7" fillId="0" borderId="44" xfId="0" applyFont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0" fontId="3" fillId="5" borderId="6" xfId="0" applyFont="1" applyFill="1" applyBorder="1" applyAlignment="1">
      <alignment horizontal="center" vertical="center" wrapText="1" readingOrder="1"/>
    </xf>
    <xf numFmtId="0" fontId="3" fillId="5" borderId="15" xfId="0" applyFont="1" applyFill="1" applyBorder="1" applyAlignment="1">
      <alignment horizontal="center" vertical="center" wrapText="1" readingOrder="1"/>
    </xf>
    <xf numFmtId="0" fontId="2" fillId="0" borderId="52" xfId="0" applyFont="1" applyFill="1" applyBorder="1" applyAlignment="1">
      <alignment horizontal="center" vertical="center" wrapText="1" readingOrder="1"/>
    </xf>
    <xf numFmtId="0" fontId="2" fillId="0" borderId="19" xfId="0" applyFont="1" applyFill="1" applyBorder="1" applyAlignment="1">
      <alignment horizontal="center" vertical="center" wrapText="1" readingOrder="1"/>
    </xf>
    <xf numFmtId="0" fontId="2" fillId="0" borderId="54" xfId="0" applyFont="1" applyFill="1" applyBorder="1" applyAlignment="1">
      <alignment horizontal="center" vertical="center" wrapText="1" readingOrder="1"/>
    </xf>
    <xf numFmtId="0" fontId="2" fillId="0" borderId="33" xfId="0" applyFont="1" applyFill="1" applyBorder="1" applyAlignment="1">
      <alignment horizontal="center" vertical="center" wrapText="1" readingOrder="1"/>
    </xf>
    <xf numFmtId="0" fontId="2" fillId="0" borderId="10" xfId="0" applyFont="1" applyFill="1" applyBorder="1" applyAlignment="1">
      <alignment horizontal="center" vertical="center" wrapText="1" readingOrder="1"/>
    </xf>
    <xf numFmtId="0" fontId="2" fillId="0" borderId="42" xfId="0" applyFont="1" applyFill="1" applyBorder="1" applyAlignment="1">
      <alignment horizontal="center" vertical="center" wrapText="1" readingOrder="1"/>
    </xf>
    <xf numFmtId="0" fontId="2" fillId="0" borderId="34" xfId="0" applyFont="1" applyFill="1" applyBorder="1" applyAlignment="1">
      <alignment horizontal="center" vertical="center" wrapText="1" readingOrder="1"/>
    </xf>
    <xf numFmtId="0" fontId="2" fillId="0" borderId="6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15" xfId="0" applyFont="1" applyFill="1" applyBorder="1" applyAlignment="1">
      <alignment horizontal="center" vertical="center" wrapText="1" readingOrder="1"/>
    </xf>
    <xf numFmtId="0" fontId="2" fillId="0" borderId="43" xfId="0" applyFont="1" applyFill="1" applyBorder="1" applyAlignment="1">
      <alignment horizontal="center" vertical="center" wrapText="1" readingOrder="1"/>
    </xf>
    <xf numFmtId="0" fontId="2" fillId="0" borderId="57" xfId="0" applyFont="1" applyFill="1" applyBorder="1" applyAlignment="1">
      <alignment horizontal="center" vertical="center" wrapText="1" readingOrder="1"/>
    </xf>
    <xf numFmtId="9" fontId="1" fillId="0" borderId="3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left" vertical="center" wrapText="1" readingOrder="1"/>
    </xf>
    <xf numFmtId="0" fontId="3" fillId="3" borderId="84" xfId="0" applyFont="1" applyFill="1" applyBorder="1" applyAlignment="1">
      <alignment horizontal="left" vertical="center" wrapText="1" readingOrder="1"/>
    </xf>
    <xf numFmtId="0" fontId="2" fillId="4" borderId="85" xfId="0" applyFont="1" applyFill="1" applyBorder="1" applyAlignment="1">
      <alignment horizontal="center" vertical="center" wrapText="1" readingOrder="1"/>
    </xf>
    <xf numFmtId="0" fontId="2" fillId="4" borderId="39" xfId="0" applyFont="1" applyFill="1" applyBorder="1" applyAlignment="1">
      <alignment horizontal="center" vertical="center" wrapText="1" readingOrder="1"/>
    </xf>
    <xf numFmtId="0" fontId="3" fillId="4" borderId="43" xfId="0" applyFont="1" applyFill="1" applyBorder="1" applyAlignment="1">
      <alignment horizontal="center" vertical="center" wrapText="1" readingOrder="1"/>
    </xf>
    <xf numFmtId="0" fontId="3" fillId="4" borderId="57" xfId="0" applyFont="1" applyFill="1" applyBorder="1" applyAlignment="1">
      <alignment horizontal="center" vertical="center" wrapText="1" readingOrder="1"/>
    </xf>
    <xf numFmtId="0" fontId="7" fillId="0" borderId="61" xfId="0" applyFont="1" applyBorder="1" applyAlignment="1">
      <alignment horizontal="center" vertical="center" wrapText="1" readingOrder="1"/>
    </xf>
    <xf numFmtId="0" fontId="7" fillId="0" borderId="96" xfId="0" applyFont="1" applyBorder="1" applyAlignment="1">
      <alignment horizontal="center" vertical="center" wrapText="1" readingOrder="1"/>
    </xf>
    <xf numFmtId="0" fontId="7" fillId="0" borderId="62" xfId="0" applyFont="1" applyBorder="1" applyAlignment="1">
      <alignment horizontal="center" vertical="center" wrapText="1" readingOrder="1"/>
    </xf>
    <xf numFmtId="0" fontId="2" fillId="0" borderId="32" xfId="0" applyFont="1" applyFill="1" applyBorder="1" applyAlignment="1">
      <alignment horizontal="center" vertical="center" wrapText="1" readingOrder="1"/>
    </xf>
    <xf numFmtId="0" fontId="2" fillId="0" borderId="41" xfId="0" applyFont="1" applyFill="1" applyBorder="1" applyAlignment="1">
      <alignment horizontal="center" vertical="center" wrapText="1" readingOrder="1"/>
    </xf>
    <xf numFmtId="0" fontId="2" fillId="0" borderId="33" xfId="0" applyFont="1" applyFill="1" applyBorder="1" applyAlignment="1">
      <alignment horizontal="center" vertical="center" textRotation="90" wrapText="1" readingOrder="1"/>
    </xf>
    <xf numFmtId="0" fontId="2" fillId="0" borderId="42" xfId="0" applyFont="1" applyFill="1" applyBorder="1" applyAlignment="1">
      <alignment horizontal="center" vertical="center" textRotation="90" wrapText="1" readingOrder="1"/>
    </xf>
    <xf numFmtId="9" fontId="2" fillId="0" borderId="33" xfId="0" applyNumberFormat="1" applyFont="1" applyFill="1" applyBorder="1" applyAlignment="1">
      <alignment horizontal="center" vertical="center" textRotation="90" wrapText="1" readingOrder="1"/>
    </xf>
    <xf numFmtId="0" fontId="2" fillId="0" borderId="64" xfId="0" applyFont="1" applyFill="1" applyBorder="1" applyAlignment="1">
      <alignment horizontal="center" vertical="center" textRotation="90" wrapText="1" readingOrder="1"/>
    </xf>
    <xf numFmtId="0" fontId="2" fillId="0" borderId="66" xfId="0" applyFont="1" applyFill="1" applyBorder="1" applyAlignment="1">
      <alignment horizontal="center" vertical="center" textRotation="90" wrapText="1" readingOrder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 readingOrder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 readingOrder="1"/>
    </xf>
    <xf numFmtId="0" fontId="4" fillId="0" borderId="28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 readingOrder="1"/>
    </xf>
    <xf numFmtId="0" fontId="2" fillId="0" borderId="56" xfId="0" applyFont="1" applyFill="1" applyBorder="1" applyAlignment="1">
      <alignment horizontal="center" vertical="center" wrapText="1" readingOrder="1"/>
    </xf>
    <xf numFmtId="0" fontId="2" fillId="0" borderId="67" xfId="0" applyFont="1" applyFill="1" applyBorder="1" applyAlignment="1">
      <alignment horizontal="center" vertical="center" wrapText="1" readingOrder="1"/>
    </xf>
    <xf numFmtId="0" fontId="2" fillId="0" borderId="30" xfId="0" applyFont="1" applyFill="1" applyBorder="1" applyAlignment="1">
      <alignment horizontal="center" vertical="center" textRotation="90" wrapText="1" readingOrder="1"/>
    </xf>
    <xf numFmtId="0" fontId="2" fillId="0" borderId="69" xfId="0" applyFont="1" applyFill="1" applyBorder="1" applyAlignment="1">
      <alignment horizontal="center" vertical="center" wrapText="1" readingOrder="1"/>
    </xf>
    <xf numFmtId="0" fontId="2" fillId="0" borderId="58" xfId="0" applyFont="1" applyFill="1" applyBorder="1" applyAlignment="1">
      <alignment horizontal="center" vertical="center" wrapText="1" readingOrder="1"/>
    </xf>
    <xf numFmtId="0" fontId="2" fillId="0" borderId="70" xfId="0" applyFont="1" applyFill="1" applyBorder="1" applyAlignment="1">
      <alignment horizontal="center" vertical="center" wrapText="1" readingOrder="1"/>
    </xf>
    <xf numFmtId="0" fontId="2" fillId="0" borderId="61" xfId="0" applyFont="1" applyFill="1" applyBorder="1" applyAlignment="1">
      <alignment horizontal="center" vertical="center" wrapText="1" readingOrder="1"/>
    </xf>
    <xf numFmtId="0" fontId="2" fillId="0" borderId="62" xfId="0" applyFont="1" applyFill="1" applyBorder="1" applyAlignment="1">
      <alignment horizontal="center" vertical="center" wrapText="1" readingOrder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left" vertical="center" wrapText="1" readingOrder="1"/>
    </xf>
    <xf numFmtId="0" fontId="3" fillId="4" borderId="87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wrapText="1" readingOrder="1"/>
    </xf>
    <xf numFmtId="0" fontId="3" fillId="5" borderId="59" xfId="0" applyFont="1" applyFill="1" applyBorder="1" applyAlignment="1">
      <alignment horizontal="center" vertical="center" wrapText="1" readingOrder="1"/>
    </xf>
    <xf numFmtId="0" fontId="3" fillId="4" borderId="11" xfId="0" applyFont="1" applyFill="1" applyBorder="1" applyAlignment="1">
      <alignment horizontal="center" vertical="center" textRotation="90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0" fontId="1" fillId="0" borderId="20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center" vertical="center" wrapText="1" readingOrder="1"/>
    </xf>
    <xf numFmtId="0" fontId="1" fillId="0" borderId="17" xfId="0" applyFont="1" applyFill="1" applyBorder="1" applyAlignment="1">
      <alignment horizontal="center" vertical="center" wrapText="1" readingOrder="1"/>
    </xf>
    <xf numFmtId="0" fontId="3" fillId="4" borderId="71" xfId="0" applyFont="1" applyFill="1" applyBorder="1" applyAlignment="1">
      <alignment horizontal="center" vertical="center" wrapText="1" readingOrder="1"/>
    </xf>
    <xf numFmtId="0" fontId="3" fillId="4" borderId="31" xfId="0" applyFont="1" applyFill="1" applyBorder="1" applyAlignment="1">
      <alignment horizontal="center" vertical="center" wrapText="1" readingOrder="1"/>
    </xf>
    <xf numFmtId="0" fontId="3" fillId="0" borderId="92" xfId="0" applyFont="1" applyBorder="1" applyAlignment="1">
      <alignment horizontal="justify" vertical="center" wrapText="1" readingOrder="1"/>
    </xf>
    <xf numFmtId="0" fontId="3" fillId="0" borderId="90" xfId="0" applyFont="1" applyBorder="1" applyAlignment="1">
      <alignment horizontal="justify" vertical="center" wrapText="1" readingOrder="1"/>
    </xf>
    <xf numFmtId="0" fontId="3" fillId="0" borderId="91" xfId="0" applyFont="1" applyBorder="1" applyAlignment="1">
      <alignment horizontal="justify" vertical="center" wrapText="1" readingOrder="1"/>
    </xf>
    <xf numFmtId="0" fontId="2" fillId="0" borderId="16" xfId="0" applyFont="1" applyFill="1" applyBorder="1" applyAlignment="1">
      <alignment horizontal="center" vertical="center" wrapText="1" readingOrder="1"/>
    </xf>
    <xf numFmtId="0" fontId="2" fillId="0" borderId="17" xfId="0" applyFont="1" applyFill="1" applyBorder="1" applyAlignment="1">
      <alignment horizontal="center" vertical="center" wrapText="1" readingOrder="1"/>
    </xf>
    <xf numFmtId="0" fontId="13" fillId="0" borderId="24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left" vertical="center" wrapText="1" readingOrder="1"/>
    </xf>
    <xf numFmtId="14" fontId="4" fillId="0" borderId="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6"/>
  <sheetViews>
    <sheetView topLeftCell="B1" zoomScale="75" zoomScaleNormal="75" workbookViewId="0">
      <selection activeCell="L15" sqref="L15:L16"/>
    </sheetView>
  </sheetViews>
  <sheetFormatPr baseColWidth="10" defaultRowHeight="12.75" x14ac:dyDescent="0.2"/>
  <cols>
    <col min="1" max="1" width="11.42578125" style="1"/>
    <col min="2" max="2" width="18" style="1" customWidth="1"/>
    <col min="3" max="3" width="17.28515625" style="1" customWidth="1"/>
    <col min="4" max="4" width="7" style="1" customWidth="1"/>
    <col min="5" max="5" width="6.7109375" style="1" customWidth="1"/>
    <col min="6" max="6" width="7.28515625" style="1" customWidth="1"/>
    <col min="7" max="7" width="6.7109375" style="1" customWidth="1"/>
    <col min="8" max="9" width="11.42578125" style="1"/>
    <col min="10" max="10" width="20.7109375" style="1" customWidth="1"/>
    <col min="11" max="12" width="11.42578125" style="1"/>
    <col min="13" max="13" width="18" style="1" customWidth="1"/>
    <col min="14" max="14" width="19" style="1" customWidth="1"/>
    <col min="15" max="15" width="19.85546875" style="1" customWidth="1"/>
    <col min="16" max="16" width="19.7109375" style="1" customWidth="1"/>
    <col min="17" max="17" width="19.42578125" style="1" customWidth="1"/>
    <col min="18" max="18" width="15.85546875" style="1" customWidth="1"/>
    <col min="19" max="19" width="18.5703125" style="1" customWidth="1"/>
    <col min="20" max="21" width="11.42578125" style="1"/>
    <col min="22" max="22" width="16.140625" style="1" customWidth="1"/>
    <col min="23" max="23" width="20.140625" style="1" customWidth="1"/>
    <col min="24" max="16384" width="11.42578125" style="1"/>
  </cols>
  <sheetData>
    <row r="2" spans="2:23" ht="13.5" thickBot="1" x14ac:dyDescent="0.25"/>
    <row r="3" spans="2:23" ht="15" customHeight="1" x14ac:dyDescent="0.2">
      <c r="B3" s="122" t="s">
        <v>177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</row>
    <row r="4" spans="2:23" x14ac:dyDescent="0.2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5"/>
    </row>
    <row r="5" spans="2:23" x14ac:dyDescent="0.2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25"/>
    </row>
    <row r="6" spans="2:23" ht="13.5" thickBot="1" x14ac:dyDescent="0.25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2:23" x14ac:dyDescent="0.2">
      <c r="B7" s="5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29"/>
      <c r="V7" s="129"/>
      <c r="W7" s="51"/>
    </row>
    <row r="8" spans="2:23" ht="33" customHeight="1" x14ac:dyDescent="0.2">
      <c r="B8" s="117" t="s">
        <v>145</v>
      </c>
      <c r="C8" s="118"/>
      <c r="D8" s="364" t="s">
        <v>155</v>
      </c>
      <c r="E8" s="364"/>
      <c r="F8" s="364"/>
      <c r="G8" s="364"/>
      <c r="H8" s="364"/>
      <c r="I8" s="364"/>
      <c r="J8" s="364"/>
      <c r="K8" s="46"/>
      <c r="L8" s="46"/>
      <c r="M8" s="46"/>
      <c r="N8" s="45"/>
      <c r="O8" s="45"/>
      <c r="P8" s="119" t="s">
        <v>0</v>
      </c>
      <c r="Q8" s="119"/>
      <c r="R8" s="366">
        <v>42283</v>
      </c>
      <c r="S8" s="130"/>
      <c r="T8" s="45"/>
      <c r="U8" s="121"/>
      <c r="V8" s="121"/>
      <c r="W8" s="52"/>
    </row>
    <row r="9" spans="2:23" ht="30.75" customHeight="1" x14ac:dyDescent="0.2">
      <c r="B9" s="117" t="s">
        <v>1</v>
      </c>
      <c r="C9" s="118"/>
      <c r="D9" s="365" t="s">
        <v>179</v>
      </c>
      <c r="E9" s="365"/>
      <c r="F9" s="365"/>
      <c r="G9" s="365"/>
      <c r="H9" s="365"/>
      <c r="I9" s="365"/>
      <c r="J9" s="365"/>
      <c r="K9" s="365"/>
      <c r="L9" s="46"/>
      <c r="M9" s="46"/>
      <c r="N9" s="45"/>
      <c r="O9" s="45"/>
      <c r="P9" s="119" t="s">
        <v>2</v>
      </c>
      <c r="Q9" s="119"/>
      <c r="R9" s="120">
        <v>2015</v>
      </c>
      <c r="S9" s="120"/>
      <c r="T9" s="45"/>
      <c r="U9" s="121"/>
      <c r="V9" s="121"/>
      <c r="W9" s="52"/>
    </row>
    <row r="10" spans="2:23" x14ac:dyDescent="0.2">
      <c r="B10" s="5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5"/>
      <c r="U10" s="121"/>
      <c r="V10" s="121"/>
      <c r="W10" s="52"/>
    </row>
    <row r="11" spans="2:23" ht="27" customHeight="1" x14ac:dyDescent="0.2">
      <c r="B11" s="137" t="s">
        <v>30</v>
      </c>
      <c r="C11" s="138"/>
      <c r="D11" s="139" t="s">
        <v>31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</row>
    <row r="12" spans="2:23" ht="28.5" customHeight="1" x14ac:dyDescent="0.2">
      <c r="B12" s="141" t="s">
        <v>3</v>
      </c>
      <c r="C12" s="142"/>
      <c r="D12" s="143" t="s">
        <v>32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4"/>
    </row>
    <row r="13" spans="2:23" x14ac:dyDescent="0.2">
      <c r="B13" s="145" t="s">
        <v>4</v>
      </c>
      <c r="C13" s="131" t="s">
        <v>5</v>
      </c>
      <c r="D13" s="131" t="s">
        <v>6</v>
      </c>
      <c r="E13" s="131"/>
      <c r="F13" s="131"/>
      <c r="G13" s="131"/>
      <c r="H13" s="162" t="s">
        <v>7</v>
      </c>
      <c r="I13" s="163"/>
      <c r="J13" s="131" t="s">
        <v>9</v>
      </c>
      <c r="K13" s="131" t="s">
        <v>10</v>
      </c>
      <c r="L13" s="131"/>
      <c r="M13" s="131" t="s">
        <v>11</v>
      </c>
      <c r="N13" s="131"/>
      <c r="O13" s="131"/>
      <c r="P13" s="131"/>
      <c r="Q13" s="131"/>
      <c r="R13" s="131" t="s">
        <v>12</v>
      </c>
      <c r="S13" s="131" t="s">
        <v>13</v>
      </c>
      <c r="T13" s="133" t="s">
        <v>14</v>
      </c>
      <c r="U13" s="133"/>
      <c r="V13" s="134" t="s">
        <v>48</v>
      </c>
      <c r="W13" s="197" t="s">
        <v>15</v>
      </c>
    </row>
    <row r="14" spans="2:23" ht="25.5" customHeight="1" x14ac:dyDescent="0.2">
      <c r="B14" s="145"/>
      <c r="C14" s="131"/>
      <c r="D14" s="131" t="s">
        <v>174</v>
      </c>
      <c r="E14" s="131"/>
      <c r="F14" s="131"/>
      <c r="G14" s="131"/>
      <c r="H14" s="164"/>
      <c r="I14" s="165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3"/>
      <c r="U14" s="133"/>
      <c r="V14" s="167"/>
      <c r="W14" s="198"/>
    </row>
    <row r="15" spans="2:23" x14ac:dyDescent="0.2">
      <c r="B15" s="145"/>
      <c r="C15" s="131"/>
      <c r="D15" s="135" t="s">
        <v>16</v>
      </c>
      <c r="E15" s="135" t="s">
        <v>17</v>
      </c>
      <c r="F15" s="135" t="s">
        <v>18</v>
      </c>
      <c r="G15" s="135" t="s">
        <v>19</v>
      </c>
      <c r="H15" s="164"/>
      <c r="I15" s="165"/>
      <c r="J15" s="131"/>
      <c r="K15" s="131" t="s">
        <v>20</v>
      </c>
      <c r="L15" s="131" t="s">
        <v>21</v>
      </c>
      <c r="M15" s="131" t="s">
        <v>22</v>
      </c>
      <c r="N15" s="131" t="s">
        <v>23</v>
      </c>
      <c r="O15" s="132" t="s">
        <v>52</v>
      </c>
      <c r="P15" s="133" t="s">
        <v>26</v>
      </c>
      <c r="Q15" s="132" t="s">
        <v>51</v>
      </c>
      <c r="R15" s="131"/>
      <c r="S15" s="131"/>
      <c r="T15" s="133"/>
      <c r="U15" s="133"/>
      <c r="V15" s="167"/>
      <c r="W15" s="198"/>
    </row>
    <row r="16" spans="2:23" ht="57" customHeight="1" thickBot="1" x14ac:dyDescent="0.25">
      <c r="B16" s="146"/>
      <c r="C16" s="132"/>
      <c r="D16" s="136"/>
      <c r="E16" s="136"/>
      <c r="F16" s="136"/>
      <c r="G16" s="136"/>
      <c r="H16" s="164"/>
      <c r="I16" s="165"/>
      <c r="J16" s="132"/>
      <c r="K16" s="132"/>
      <c r="L16" s="132"/>
      <c r="M16" s="132"/>
      <c r="N16" s="132"/>
      <c r="O16" s="166"/>
      <c r="P16" s="134"/>
      <c r="Q16" s="166"/>
      <c r="R16" s="132"/>
      <c r="S16" s="132"/>
      <c r="T16" s="134"/>
      <c r="U16" s="134"/>
      <c r="V16" s="167"/>
      <c r="W16" s="198"/>
    </row>
    <row r="17" spans="2:23" s="2" customFormat="1" ht="87.75" customHeight="1" x14ac:dyDescent="0.2">
      <c r="B17" s="148" t="s">
        <v>33</v>
      </c>
      <c r="C17" s="188" t="s">
        <v>34</v>
      </c>
      <c r="D17" s="180"/>
      <c r="E17" s="180"/>
      <c r="F17" s="180">
        <v>80</v>
      </c>
      <c r="G17" s="180"/>
      <c r="H17" s="153" t="s">
        <v>35</v>
      </c>
      <c r="I17" s="153"/>
      <c r="J17" s="18" t="s">
        <v>39</v>
      </c>
      <c r="K17" s="15">
        <v>42005</v>
      </c>
      <c r="L17" s="15">
        <v>42339</v>
      </c>
      <c r="M17" s="44"/>
      <c r="N17" s="44"/>
      <c r="O17" s="44"/>
      <c r="P17" s="44"/>
      <c r="Q17" s="44"/>
      <c r="R17" s="108" t="s">
        <v>146</v>
      </c>
      <c r="S17" s="89"/>
      <c r="T17" s="168">
        <f>F17</f>
        <v>80</v>
      </c>
      <c r="U17" s="169"/>
      <c r="V17" s="182">
        <v>0.25</v>
      </c>
      <c r="W17" s="155">
        <f>T17*V17</f>
        <v>20</v>
      </c>
    </row>
    <row r="18" spans="2:23" s="2" customFormat="1" ht="88.5" customHeight="1" x14ac:dyDescent="0.2">
      <c r="B18" s="149"/>
      <c r="C18" s="189"/>
      <c r="D18" s="181"/>
      <c r="E18" s="181"/>
      <c r="F18" s="181"/>
      <c r="G18" s="181"/>
      <c r="H18" s="154" t="s">
        <v>36</v>
      </c>
      <c r="I18" s="154"/>
      <c r="J18" s="5" t="s">
        <v>40</v>
      </c>
      <c r="K18" s="14">
        <v>42005</v>
      </c>
      <c r="L18" s="14">
        <v>42339</v>
      </c>
      <c r="M18" s="6"/>
      <c r="N18" s="6"/>
      <c r="O18" s="6"/>
      <c r="P18" s="6"/>
      <c r="Q18" s="6"/>
      <c r="R18" s="109" t="s">
        <v>147</v>
      </c>
      <c r="S18" s="7"/>
      <c r="T18" s="170"/>
      <c r="U18" s="171"/>
      <c r="V18" s="183"/>
      <c r="W18" s="156"/>
    </row>
    <row r="19" spans="2:23" s="2" customFormat="1" ht="92.25" customHeight="1" x14ac:dyDescent="0.2">
      <c r="B19" s="149"/>
      <c r="C19" s="189"/>
      <c r="D19" s="181"/>
      <c r="E19" s="181"/>
      <c r="F19" s="181"/>
      <c r="G19" s="181"/>
      <c r="H19" s="154" t="s">
        <v>37</v>
      </c>
      <c r="I19" s="154"/>
      <c r="J19" s="5" t="s">
        <v>41</v>
      </c>
      <c r="K19" s="14">
        <v>42005</v>
      </c>
      <c r="L19" s="14">
        <v>42339</v>
      </c>
      <c r="M19" s="6"/>
      <c r="N19" s="6"/>
      <c r="O19" s="6"/>
      <c r="P19" s="6"/>
      <c r="Q19" s="6"/>
      <c r="R19" s="109" t="s">
        <v>148</v>
      </c>
      <c r="S19" s="7"/>
      <c r="T19" s="170"/>
      <c r="U19" s="171"/>
      <c r="V19" s="183"/>
      <c r="W19" s="156"/>
    </row>
    <row r="20" spans="2:23" ht="122.25" customHeight="1" thickBot="1" x14ac:dyDescent="0.25">
      <c r="B20" s="150"/>
      <c r="C20" s="190"/>
      <c r="D20" s="191"/>
      <c r="E20" s="191"/>
      <c r="F20" s="191"/>
      <c r="G20" s="191"/>
      <c r="H20" s="147" t="s">
        <v>38</v>
      </c>
      <c r="I20" s="147"/>
      <c r="J20" s="16" t="s">
        <v>42</v>
      </c>
      <c r="K20" s="17">
        <v>42005</v>
      </c>
      <c r="L20" s="17">
        <v>42339</v>
      </c>
      <c r="M20" s="21"/>
      <c r="N20" s="21"/>
      <c r="O20" s="21"/>
      <c r="P20" s="21"/>
      <c r="Q20" s="21"/>
      <c r="R20" s="106" t="s">
        <v>149</v>
      </c>
      <c r="S20" s="21"/>
      <c r="T20" s="172"/>
      <c r="U20" s="173"/>
      <c r="V20" s="184"/>
      <c r="W20" s="157"/>
    </row>
    <row r="21" spans="2:23" ht="105" customHeight="1" x14ac:dyDescent="0.2">
      <c r="B21" s="151" t="s">
        <v>43</v>
      </c>
      <c r="C21" s="186" t="s">
        <v>44</v>
      </c>
      <c r="D21" s="178"/>
      <c r="E21" s="178"/>
      <c r="F21" s="180">
        <v>50</v>
      </c>
      <c r="G21" s="178"/>
      <c r="H21" s="153" t="s">
        <v>45</v>
      </c>
      <c r="I21" s="153"/>
      <c r="J21" s="153" t="s">
        <v>47</v>
      </c>
      <c r="K21" s="15">
        <v>42005</v>
      </c>
      <c r="L21" s="15">
        <v>42339</v>
      </c>
      <c r="M21" s="22"/>
      <c r="N21" s="22"/>
      <c r="O21" s="22"/>
      <c r="P21" s="22"/>
      <c r="Q21" s="22"/>
      <c r="R21" s="107" t="s">
        <v>150</v>
      </c>
      <c r="S21" s="22"/>
      <c r="T21" s="174">
        <f>F21</f>
        <v>50</v>
      </c>
      <c r="U21" s="175"/>
      <c r="V21" s="185">
        <v>0.25</v>
      </c>
      <c r="W21" s="158">
        <f>T21*V21</f>
        <v>12.5</v>
      </c>
    </row>
    <row r="22" spans="2:23" ht="75" customHeight="1" thickBot="1" x14ac:dyDescent="0.25">
      <c r="B22" s="152"/>
      <c r="C22" s="187"/>
      <c r="D22" s="179"/>
      <c r="E22" s="179"/>
      <c r="F22" s="181"/>
      <c r="G22" s="179"/>
      <c r="H22" s="147" t="s">
        <v>46</v>
      </c>
      <c r="I22" s="147"/>
      <c r="J22" s="147"/>
      <c r="K22" s="17">
        <v>42005</v>
      </c>
      <c r="L22" s="17">
        <v>42339</v>
      </c>
      <c r="M22" s="43"/>
      <c r="N22" s="43"/>
      <c r="O22" s="43"/>
      <c r="P22" s="43"/>
      <c r="Q22" s="43"/>
      <c r="R22" s="72" t="s">
        <v>151</v>
      </c>
      <c r="S22" s="43"/>
      <c r="T22" s="176"/>
      <c r="U22" s="177"/>
      <c r="V22" s="179"/>
      <c r="W22" s="159"/>
    </row>
    <row r="23" spans="2:23" x14ac:dyDescent="0.2">
      <c r="B23" s="67" t="s">
        <v>49</v>
      </c>
      <c r="C23" s="160" t="s">
        <v>50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68"/>
      <c r="R23" s="68"/>
      <c r="S23" s="68"/>
      <c r="T23" s="68"/>
      <c r="U23" s="68"/>
      <c r="V23" s="68"/>
      <c r="W23" s="69"/>
    </row>
    <row r="24" spans="2:23" x14ac:dyDescent="0.2">
      <c r="B24" s="145" t="s">
        <v>4</v>
      </c>
      <c r="C24" s="131" t="s">
        <v>5</v>
      </c>
      <c r="D24" s="131" t="s">
        <v>6</v>
      </c>
      <c r="E24" s="131"/>
      <c r="F24" s="131"/>
      <c r="G24" s="131"/>
      <c r="H24" s="162" t="s">
        <v>7</v>
      </c>
      <c r="I24" s="163"/>
      <c r="J24" s="131" t="s">
        <v>9</v>
      </c>
      <c r="K24" s="131" t="s">
        <v>10</v>
      </c>
      <c r="L24" s="131"/>
      <c r="M24" s="131" t="s">
        <v>11</v>
      </c>
      <c r="N24" s="131"/>
      <c r="O24" s="131"/>
      <c r="P24" s="131"/>
      <c r="Q24" s="131"/>
      <c r="R24" s="131" t="s">
        <v>12</v>
      </c>
      <c r="S24" s="131" t="s">
        <v>13</v>
      </c>
      <c r="T24" s="133" t="s">
        <v>14</v>
      </c>
      <c r="U24" s="133"/>
      <c r="V24" s="134" t="s">
        <v>48</v>
      </c>
      <c r="W24" s="197" t="s">
        <v>15</v>
      </c>
    </row>
    <row r="25" spans="2:23" x14ac:dyDescent="0.2">
      <c r="B25" s="145"/>
      <c r="C25" s="131"/>
      <c r="D25" s="131" t="s">
        <v>29</v>
      </c>
      <c r="E25" s="131"/>
      <c r="F25" s="131"/>
      <c r="G25" s="131"/>
      <c r="H25" s="164"/>
      <c r="I25" s="165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3"/>
      <c r="U25" s="133"/>
      <c r="V25" s="167"/>
      <c r="W25" s="198"/>
    </row>
    <row r="26" spans="2:23" ht="51" customHeight="1" x14ac:dyDescent="0.2">
      <c r="B26" s="145"/>
      <c r="C26" s="131"/>
      <c r="D26" s="135" t="s">
        <v>16</v>
      </c>
      <c r="E26" s="135" t="s">
        <v>17</v>
      </c>
      <c r="F26" s="135" t="s">
        <v>18</v>
      </c>
      <c r="G26" s="135" t="s">
        <v>19</v>
      </c>
      <c r="H26" s="164"/>
      <c r="I26" s="165"/>
      <c r="J26" s="131"/>
      <c r="K26" s="131" t="s">
        <v>20</v>
      </c>
      <c r="L26" s="131" t="s">
        <v>21</v>
      </c>
      <c r="M26" s="131" t="s">
        <v>22</v>
      </c>
      <c r="N26" s="131" t="s">
        <v>23</v>
      </c>
      <c r="O26" s="132" t="s">
        <v>52</v>
      </c>
      <c r="P26" s="133" t="s">
        <v>26</v>
      </c>
      <c r="Q26" s="132" t="s">
        <v>51</v>
      </c>
      <c r="R26" s="131"/>
      <c r="S26" s="131"/>
      <c r="T26" s="133"/>
      <c r="U26" s="133"/>
      <c r="V26" s="167"/>
      <c r="W26" s="198"/>
    </row>
    <row r="27" spans="2:23" ht="13.5" thickBot="1" x14ac:dyDescent="0.25">
      <c r="B27" s="146"/>
      <c r="C27" s="132"/>
      <c r="D27" s="136"/>
      <c r="E27" s="136"/>
      <c r="F27" s="136"/>
      <c r="G27" s="136"/>
      <c r="H27" s="164"/>
      <c r="I27" s="165"/>
      <c r="J27" s="132"/>
      <c r="K27" s="132"/>
      <c r="L27" s="132"/>
      <c r="M27" s="132"/>
      <c r="N27" s="132"/>
      <c r="O27" s="166"/>
      <c r="P27" s="134"/>
      <c r="Q27" s="166"/>
      <c r="R27" s="132"/>
      <c r="S27" s="132"/>
      <c r="T27" s="134"/>
      <c r="U27" s="134"/>
      <c r="V27" s="167"/>
      <c r="W27" s="198"/>
    </row>
    <row r="28" spans="2:23" ht="100.5" customHeight="1" x14ac:dyDescent="0.2">
      <c r="B28" s="192" t="s">
        <v>53</v>
      </c>
      <c r="C28" s="199" t="s">
        <v>54</v>
      </c>
      <c r="D28" s="199"/>
      <c r="E28" s="199"/>
      <c r="F28" s="196">
        <v>0.9</v>
      </c>
      <c r="G28" s="199"/>
      <c r="H28" s="199" t="s">
        <v>55</v>
      </c>
      <c r="I28" s="199"/>
      <c r="J28" s="18" t="s">
        <v>56</v>
      </c>
      <c r="K28" s="15">
        <v>42005</v>
      </c>
      <c r="L28" s="15">
        <v>42339</v>
      </c>
      <c r="M28" s="40"/>
      <c r="N28" s="40"/>
      <c r="O28" s="40"/>
      <c r="P28" s="40"/>
      <c r="Q28" s="40"/>
      <c r="R28" s="40" t="s">
        <v>152</v>
      </c>
      <c r="S28" s="40"/>
      <c r="T28" s="204">
        <v>90</v>
      </c>
      <c r="U28" s="205"/>
      <c r="V28" s="208">
        <v>0.25</v>
      </c>
      <c r="W28" s="210">
        <f>T28*V28</f>
        <v>22.5</v>
      </c>
    </row>
    <row r="29" spans="2:23" ht="105" customHeight="1" thickBot="1" x14ac:dyDescent="0.25">
      <c r="B29" s="193"/>
      <c r="C29" s="200"/>
      <c r="D29" s="200"/>
      <c r="E29" s="200"/>
      <c r="F29" s="181"/>
      <c r="G29" s="200"/>
      <c r="H29" s="200"/>
      <c r="I29" s="200"/>
      <c r="J29" s="16" t="s">
        <v>57</v>
      </c>
      <c r="K29" s="17">
        <v>42005</v>
      </c>
      <c r="L29" s="17">
        <v>42339</v>
      </c>
      <c r="M29" s="41"/>
      <c r="N29" s="41"/>
      <c r="O29" s="41"/>
      <c r="P29" s="41"/>
      <c r="Q29" s="41"/>
      <c r="R29" s="41" t="s">
        <v>153</v>
      </c>
      <c r="S29" s="41"/>
      <c r="T29" s="206"/>
      <c r="U29" s="207"/>
      <c r="V29" s="209"/>
      <c r="W29" s="211"/>
    </row>
    <row r="30" spans="2:23" ht="51" customHeight="1" x14ac:dyDescent="0.2">
      <c r="B30" s="192" t="s">
        <v>58</v>
      </c>
      <c r="C30" s="194" t="s">
        <v>34</v>
      </c>
      <c r="D30" s="194"/>
      <c r="E30" s="194"/>
      <c r="F30" s="196">
        <v>0.7</v>
      </c>
      <c r="G30" s="194"/>
      <c r="H30" s="153" t="s">
        <v>59</v>
      </c>
      <c r="I30" s="153"/>
      <c r="J30" s="42" t="s">
        <v>61</v>
      </c>
      <c r="K30" s="15">
        <v>42005</v>
      </c>
      <c r="L30" s="15">
        <v>42339</v>
      </c>
      <c r="M30" s="40"/>
      <c r="N30" s="40"/>
      <c r="O30" s="40"/>
      <c r="P30" s="40"/>
      <c r="Q30" s="40"/>
      <c r="R30" s="212" t="s">
        <v>168</v>
      </c>
      <c r="S30" s="40"/>
      <c r="T30" s="204">
        <v>70</v>
      </c>
      <c r="U30" s="205"/>
      <c r="V30" s="208">
        <v>0.25</v>
      </c>
      <c r="W30" s="210">
        <f>T30*V30</f>
        <v>17.5</v>
      </c>
    </row>
    <row r="31" spans="2:23" ht="51.75" thickBot="1" x14ac:dyDescent="0.25">
      <c r="B31" s="193"/>
      <c r="C31" s="195"/>
      <c r="D31" s="195"/>
      <c r="E31" s="195"/>
      <c r="F31" s="181"/>
      <c r="G31" s="195"/>
      <c r="H31" s="147" t="s">
        <v>60</v>
      </c>
      <c r="I31" s="147"/>
      <c r="J31" s="16" t="s">
        <v>62</v>
      </c>
      <c r="K31" s="17">
        <v>42005</v>
      </c>
      <c r="L31" s="17">
        <v>42339</v>
      </c>
      <c r="M31" s="41"/>
      <c r="N31" s="41"/>
      <c r="O31" s="41"/>
      <c r="P31" s="41"/>
      <c r="Q31" s="41"/>
      <c r="R31" s="209"/>
      <c r="S31" s="41"/>
      <c r="T31" s="206"/>
      <c r="U31" s="207"/>
      <c r="V31" s="209"/>
      <c r="W31" s="211"/>
    </row>
    <row r="32" spans="2:23" ht="35.25" customHeight="1" thickBot="1" x14ac:dyDescent="0.25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201" t="s">
        <v>63</v>
      </c>
      <c r="U32" s="202"/>
      <c r="V32" s="202">
        <f>W17+W21+W28+W30</f>
        <v>72.5</v>
      </c>
      <c r="W32" s="203"/>
    </row>
    <row r="36" spans="7:7" x14ac:dyDescent="0.2">
      <c r="G36" s="114"/>
    </row>
  </sheetData>
  <mergeCells count="115">
    <mergeCell ref="T32:U32"/>
    <mergeCell ref="V32:W32"/>
    <mergeCell ref="T28:U29"/>
    <mergeCell ref="T30:U31"/>
    <mergeCell ref="V28:V29"/>
    <mergeCell ref="V30:V31"/>
    <mergeCell ref="W28:W29"/>
    <mergeCell ref="W30:W31"/>
    <mergeCell ref="H30:I30"/>
    <mergeCell ref="H31:I31"/>
    <mergeCell ref="R30:R31"/>
    <mergeCell ref="B30:B31"/>
    <mergeCell ref="C30:C31"/>
    <mergeCell ref="D30:D31"/>
    <mergeCell ref="E30:E31"/>
    <mergeCell ref="F30:F31"/>
    <mergeCell ref="G30:G31"/>
    <mergeCell ref="W24:W27"/>
    <mergeCell ref="W13:W16"/>
    <mergeCell ref="B28:B29"/>
    <mergeCell ref="C28:C29"/>
    <mergeCell ref="H28:I29"/>
    <mergeCell ref="D28:D29"/>
    <mergeCell ref="E28:E29"/>
    <mergeCell ref="F28:F29"/>
    <mergeCell ref="G28:G29"/>
    <mergeCell ref="M26:M27"/>
    <mergeCell ref="N26:N27"/>
    <mergeCell ref="O26:O27"/>
    <mergeCell ref="P26:P27"/>
    <mergeCell ref="Q26:Q27"/>
    <mergeCell ref="M24:Q25"/>
    <mergeCell ref="R24:R27"/>
    <mergeCell ref="S24:S27"/>
    <mergeCell ref="T24:U27"/>
    <mergeCell ref="V24:V27"/>
    <mergeCell ref="D25:G25"/>
    <mergeCell ref="D26:D27"/>
    <mergeCell ref="E26:E27"/>
    <mergeCell ref="F26:F27"/>
    <mergeCell ref="G26:G27"/>
    <mergeCell ref="B24:B27"/>
    <mergeCell ref="C24:C27"/>
    <mergeCell ref="D24:G24"/>
    <mergeCell ref="H24:I27"/>
    <mergeCell ref="J24:J27"/>
    <mergeCell ref="K24:L25"/>
    <mergeCell ref="K26:K27"/>
    <mergeCell ref="L26:L27"/>
    <mergeCell ref="W17:W20"/>
    <mergeCell ref="W21:W22"/>
    <mergeCell ref="C23:P23"/>
    <mergeCell ref="H13:I16"/>
    <mergeCell ref="Q15:Q16"/>
    <mergeCell ref="O15:O16"/>
    <mergeCell ref="V13:V16"/>
    <mergeCell ref="T17:U20"/>
    <mergeCell ref="T21:U22"/>
    <mergeCell ref="D21:D22"/>
    <mergeCell ref="E21:E22"/>
    <mergeCell ref="F21:F22"/>
    <mergeCell ref="G21:G22"/>
    <mergeCell ref="V17:V20"/>
    <mergeCell ref="V21:V22"/>
    <mergeCell ref="H21:I21"/>
    <mergeCell ref="H22:I22"/>
    <mergeCell ref="J21:J22"/>
    <mergeCell ref="C21:C22"/>
    <mergeCell ref="C17:C20"/>
    <mergeCell ref="D17:D20"/>
    <mergeCell ref="E17:E20"/>
    <mergeCell ref="F17:F20"/>
    <mergeCell ref="G17:G20"/>
    <mergeCell ref="H20:I20"/>
    <mergeCell ref="B17:B20"/>
    <mergeCell ref="B21:B22"/>
    <mergeCell ref="H17:I17"/>
    <mergeCell ref="H18:I18"/>
    <mergeCell ref="H19:I19"/>
    <mergeCell ref="G15:G16"/>
    <mergeCell ref="K15:K16"/>
    <mergeCell ref="L15:L16"/>
    <mergeCell ref="M13:Q14"/>
    <mergeCell ref="R13:R16"/>
    <mergeCell ref="S13:S16"/>
    <mergeCell ref="T13:U16"/>
    <mergeCell ref="D14:G14"/>
    <mergeCell ref="D15:D16"/>
    <mergeCell ref="E15:E16"/>
    <mergeCell ref="F15:F16"/>
    <mergeCell ref="B11:C11"/>
    <mergeCell ref="D11:W11"/>
    <mergeCell ref="B12:C12"/>
    <mergeCell ref="D12:W12"/>
    <mergeCell ref="B13:B16"/>
    <mergeCell ref="C13:C16"/>
    <mergeCell ref="D13:G13"/>
    <mergeCell ref="J13:J16"/>
    <mergeCell ref="K13:L14"/>
    <mergeCell ref="P15:P16"/>
    <mergeCell ref="M15:M16"/>
    <mergeCell ref="N15:N16"/>
    <mergeCell ref="B9:C9"/>
    <mergeCell ref="P9:Q9"/>
    <mergeCell ref="R9:S9"/>
    <mergeCell ref="U9:V9"/>
    <mergeCell ref="U10:V10"/>
    <mergeCell ref="B3:W6"/>
    <mergeCell ref="U7:V7"/>
    <mergeCell ref="B8:C8"/>
    <mergeCell ref="P8:Q8"/>
    <mergeCell ref="R8:S8"/>
    <mergeCell ref="U8:V8"/>
    <mergeCell ref="D8:J8"/>
    <mergeCell ref="D9:K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1"/>
  <sheetViews>
    <sheetView topLeftCell="B1" zoomScale="75" zoomScaleNormal="75" workbookViewId="0">
      <selection activeCell="U8" sqref="U8:V8"/>
    </sheetView>
  </sheetViews>
  <sheetFormatPr baseColWidth="10" defaultRowHeight="12.75" x14ac:dyDescent="0.25"/>
  <cols>
    <col min="1" max="1" width="11.42578125" style="37"/>
    <col min="2" max="2" width="21.42578125" style="37" customWidth="1"/>
    <col min="3" max="3" width="22.42578125" style="37" customWidth="1"/>
    <col min="4" max="4" width="5.5703125" style="37" customWidth="1"/>
    <col min="5" max="5" width="5.140625" style="37" customWidth="1"/>
    <col min="6" max="6" width="4.42578125" style="37" customWidth="1"/>
    <col min="7" max="7" width="4" style="37" customWidth="1"/>
    <col min="8" max="8" width="11.42578125" style="37"/>
    <col min="9" max="9" width="13.85546875" style="37" customWidth="1"/>
    <col min="10" max="10" width="17.42578125" style="37" customWidth="1"/>
    <col min="11" max="12" width="11.42578125" style="37"/>
    <col min="13" max="13" width="13.85546875" style="37" customWidth="1"/>
    <col min="14" max="14" width="14.85546875" style="37" customWidth="1"/>
    <col min="15" max="15" width="13.5703125" style="37" customWidth="1"/>
    <col min="16" max="16" width="13" style="37" customWidth="1"/>
    <col min="17" max="17" width="11.42578125" style="37"/>
    <col min="18" max="18" width="12.42578125" style="37" customWidth="1"/>
    <col min="19" max="19" width="13.28515625" style="37" customWidth="1"/>
    <col min="20" max="20" width="11.42578125" style="37"/>
    <col min="21" max="21" width="3.5703125" style="37" customWidth="1"/>
    <col min="22" max="22" width="12.140625" style="37" customWidth="1"/>
    <col min="23" max="23" width="14.42578125" style="37" customWidth="1"/>
    <col min="24" max="16384" width="11.42578125" style="37"/>
  </cols>
  <sheetData>
    <row r="2" spans="2:23" ht="13.5" thickBot="1" x14ac:dyDescent="0.3"/>
    <row r="3" spans="2:23" ht="15" customHeight="1" x14ac:dyDescent="0.25">
      <c r="B3" s="122" t="s">
        <v>178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</row>
    <row r="4" spans="2:23" x14ac:dyDescent="0.25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5"/>
    </row>
    <row r="5" spans="2:23" x14ac:dyDescent="0.25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25"/>
    </row>
    <row r="6" spans="2:23" ht="13.5" thickBot="1" x14ac:dyDescent="0.3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2:23" x14ac:dyDescent="0.25">
      <c r="B7" s="5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29"/>
      <c r="V7" s="129"/>
      <c r="W7" s="51"/>
    </row>
    <row r="8" spans="2:23" ht="27" customHeight="1" x14ac:dyDescent="0.25">
      <c r="B8" s="213" t="s">
        <v>145</v>
      </c>
      <c r="C8" s="119"/>
      <c r="D8" s="217" t="s">
        <v>155</v>
      </c>
      <c r="E8" s="217"/>
      <c r="F8" s="217"/>
      <c r="G8" s="217"/>
      <c r="H8" s="217"/>
      <c r="I8" s="217"/>
      <c r="J8" s="217"/>
      <c r="K8" s="73"/>
      <c r="L8" s="73"/>
      <c r="M8" s="73"/>
      <c r="N8" s="74"/>
      <c r="O8" s="74"/>
      <c r="P8" s="119" t="s">
        <v>0</v>
      </c>
      <c r="Q8" s="119"/>
      <c r="R8" s="366">
        <v>42283</v>
      </c>
      <c r="S8" s="130"/>
      <c r="T8" s="74"/>
      <c r="U8" s="121"/>
      <c r="V8" s="121"/>
      <c r="W8" s="52"/>
    </row>
    <row r="9" spans="2:23" ht="31.5" customHeight="1" x14ac:dyDescent="0.25">
      <c r="B9" s="213" t="s">
        <v>1</v>
      </c>
      <c r="C9" s="119"/>
      <c r="D9" s="218" t="s">
        <v>164</v>
      </c>
      <c r="E9" s="218"/>
      <c r="F9" s="218"/>
      <c r="G9" s="218"/>
      <c r="H9" s="218"/>
      <c r="I9" s="218"/>
      <c r="J9" s="218"/>
      <c r="K9" s="73"/>
      <c r="L9" s="73"/>
      <c r="M9" s="73"/>
      <c r="N9" s="74"/>
      <c r="O9" s="74"/>
      <c r="P9" s="119" t="s">
        <v>2</v>
      </c>
      <c r="Q9" s="119"/>
      <c r="R9" s="216">
        <v>2015</v>
      </c>
      <c r="S9" s="216"/>
      <c r="T9" s="74"/>
      <c r="U9" s="121"/>
      <c r="V9" s="121"/>
      <c r="W9" s="52"/>
    </row>
    <row r="10" spans="2:23" x14ac:dyDescent="0.25"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25"/>
      <c r="S10" s="25"/>
      <c r="T10" s="74"/>
      <c r="U10" s="121"/>
      <c r="V10" s="121"/>
      <c r="W10" s="52"/>
    </row>
    <row r="11" spans="2:23" ht="33" customHeight="1" x14ac:dyDescent="0.25">
      <c r="B11" s="219" t="s">
        <v>30</v>
      </c>
      <c r="C11" s="220"/>
      <c r="D11" s="220" t="s">
        <v>64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1"/>
    </row>
    <row r="12" spans="2:23" ht="37.5" customHeight="1" x14ac:dyDescent="0.25">
      <c r="B12" s="222" t="s">
        <v>3</v>
      </c>
      <c r="C12" s="223"/>
      <c r="D12" s="223" t="s">
        <v>65</v>
      </c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4"/>
    </row>
    <row r="13" spans="2:23" ht="25.5" customHeight="1" x14ac:dyDescent="0.25">
      <c r="B13" s="225" t="s">
        <v>4</v>
      </c>
      <c r="C13" s="227" t="s">
        <v>5</v>
      </c>
      <c r="D13" s="229" t="s">
        <v>6</v>
      </c>
      <c r="E13" s="230"/>
      <c r="F13" s="230"/>
      <c r="G13" s="231"/>
      <c r="H13" s="229" t="s">
        <v>7</v>
      </c>
      <c r="I13" s="231"/>
      <c r="J13" s="227" t="s">
        <v>9</v>
      </c>
      <c r="K13" s="229" t="s">
        <v>10</v>
      </c>
      <c r="L13" s="231"/>
      <c r="M13" s="229" t="s">
        <v>11</v>
      </c>
      <c r="N13" s="230"/>
      <c r="O13" s="230"/>
      <c r="P13" s="230"/>
      <c r="Q13" s="231"/>
      <c r="R13" s="227" t="s">
        <v>12</v>
      </c>
      <c r="S13" s="227" t="s">
        <v>13</v>
      </c>
      <c r="T13" s="282" t="s">
        <v>14</v>
      </c>
      <c r="U13" s="283"/>
      <c r="V13" s="244" t="s">
        <v>144</v>
      </c>
      <c r="W13" s="234" t="s">
        <v>15</v>
      </c>
    </row>
    <row r="14" spans="2:23" ht="24.75" customHeight="1" x14ac:dyDescent="0.25">
      <c r="B14" s="226"/>
      <c r="C14" s="228"/>
      <c r="D14" s="232" t="s">
        <v>174</v>
      </c>
      <c r="E14" s="236"/>
      <c r="F14" s="236"/>
      <c r="G14" s="233"/>
      <c r="H14" s="237" t="s">
        <v>8</v>
      </c>
      <c r="I14" s="238"/>
      <c r="J14" s="228"/>
      <c r="K14" s="232"/>
      <c r="L14" s="233"/>
      <c r="M14" s="232"/>
      <c r="N14" s="236"/>
      <c r="O14" s="236"/>
      <c r="P14" s="236"/>
      <c r="Q14" s="233"/>
      <c r="R14" s="228"/>
      <c r="S14" s="228"/>
      <c r="T14" s="284"/>
      <c r="U14" s="285"/>
      <c r="V14" s="245"/>
      <c r="W14" s="235"/>
    </row>
    <row r="15" spans="2:23" ht="60" customHeight="1" x14ac:dyDescent="0.25">
      <c r="B15" s="226"/>
      <c r="C15" s="228"/>
      <c r="D15" s="239" t="s">
        <v>16</v>
      </c>
      <c r="E15" s="239" t="s">
        <v>17</v>
      </c>
      <c r="F15" s="239" t="s">
        <v>18</v>
      </c>
      <c r="G15" s="239" t="s">
        <v>19</v>
      </c>
      <c r="H15" s="246"/>
      <c r="I15" s="247"/>
      <c r="J15" s="228"/>
      <c r="K15" s="227" t="s">
        <v>20</v>
      </c>
      <c r="L15" s="227" t="s">
        <v>21</v>
      </c>
      <c r="M15" s="227" t="s">
        <v>22</v>
      </c>
      <c r="N15" s="227" t="s">
        <v>23</v>
      </c>
      <c r="O15" s="227" t="s">
        <v>122</v>
      </c>
      <c r="P15" s="244" t="s">
        <v>26</v>
      </c>
      <c r="Q15" s="227" t="s">
        <v>27</v>
      </c>
      <c r="R15" s="228"/>
      <c r="S15" s="228"/>
      <c r="T15" s="284"/>
      <c r="U15" s="285"/>
      <c r="V15" s="245"/>
      <c r="W15" s="235"/>
    </row>
    <row r="16" spans="2:23" ht="21.75" customHeight="1" thickBot="1" x14ac:dyDescent="0.3">
      <c r="B16" s="226"/>
      <c r="C16" s="228"/>
      <c r="D16" s="240"/>
      <c r="E16" s="240"/>
      <c r="F16" s="240"/>
      <c r="G16" s="240"/>
      <c r="H16" s="246"/>
      <c r="I16" s="247"/>
      <c r="J16" s="228"/>
      <c r="K16" s="228"/>
      <c r="L16" s="228"/>
      <c r="M16" s="228"/>
      <c r="N16" s="228"/>
      <c r="O16" s="280"/>
      <c r="P16" s="245"/>
      <c r="Q16" s="280"/>
      <c r="R16" s="228"/>
      <c r="S16" s="228"/>
      <c r="T16" s="284"/>
      <c r="U16" s="285"/>
      <c r="V16" s="279"/>
      <c r="W16" s="235"/>
    </row>
    <row r="17" spans="2:23" s="47" customFormat="1" ht="53.25" customHeight="1" x14ac:dyDescent="0.25">
      <c r="B17" s="248" t="s">
        <v>66</v>
      </c>
      <c r="C17" s="251" t="s">
        <v>67</v>
      </c>
      <c r="D17" s="254"/>
      <c r="E17" s="254"/>
      <c r="F17" s="257">
        <v>0.77</v>
      </c>
      <c r="G17" s="241"/>
      <c r="H17" s="153" t="s">
        <v>68</v>
      </c>
      <c r="I17" s="153"/>
      <c r="J17" s="153" t="s">
        <v>72</v>
      </c>
      <c r="K17" s="15">
        <v>42005</v>
      </c>
      <c r="L17" s="15">
        <v>42339</v>
      </c>
      <c r="M17" s="81"/>
      <c r="N17" s="81"/>
      <c r="O17" s="81"/>
      <c r="P17" s="81"/>
      <c r="Q17" s="81"/>
      <c r="R17" s="286" t="s">
        <v>173</v>
      </c>
      <c r="S17" s="84"/>
      <c r="T17" s="168">
        <v>77</v>
      </c>
      <c r="U17" s="169"/>
      <c r="V17" s="270">
        <v>0.25</v>
      </c>
      <c r="W17" s="267">
        <f>T17*V17</f>
        <v>19.25</v>
      </c>
    </row>
    <row r="18" spans="2:23" s="47" customFormat="1" ht="44.25" customHeight="1" x14ac:dyDescent="0.25">
      <c r="B18" s="249"/>
      <c r="C18" s="252"/>
      <c r="D18" s="255"/>
      <c r="E18" s="255"/>
      <c r="F18" s="258"/>
      <c r="G18" s="242"/>
      <c r="H18" s="154" t="s">
        <v>69</v>
      </c>
      <c r="I18" s="154"/>
      <c r="J18" s="154"/>
      <c r="K18" s="14">
        <v>42005</v>
      </c>
      <c r="L18" s="14">
        <v>42339</v>
      </c>
      <c r="M18" s="82">
        <v>15000000</v>
      </c>
      <c r="N18" s="82">
        <v>5712640</v>
      </c>
      <c r="O18" s="113">
        <v>-20000000</v>
      </c>
      <c r="P18" s="82">
        <f>M18-N18</f>
        <v>9287360</v>
      </c>
      <c r="Q18" s="105">
        <v>0.44</v>
      </c>
      <c r="R18" s="287"/>
      <c r="S18" s="85"/>
      <c r="T18" s="170"/>
      <c r="U18" s="171"/>
      <c r="V18" s="271"/>
      <c r="W18" s="268"/>
    </row>
    <row r="19" spans="2:23" s="47" customFormat="1" ht="28.5" customHeight="1" x14ac:dyDescent="0.25">
      <c r="B19" s="249"/>
      <c r="C19" s="252"/>
      <c r="D19" s="255"/>
      <c r="E19" s="255"/>
      <c r="F19" s="258"/>
      <c r="G19" s="242"/>
      <c r="H19" s="154" t="s">
        <v>70</v>
      </c>
      <c r="I19" s="154"/>
      <c r="J19" s="78" t="s">
        <v>73</v>
      </c>
      <c r="K19" s="14">
        <v>42005</v>
      </c>
      <c r="L19" s="14">
        <v>42339</v>
      </c>
      <c r="M19" s="82"/>
      <c r="N19" s="82"/>
      <c r="O19" s="82"/>
      <c r="P19" s="82"/>
      <c r="Q19" s="82"/>
      <c r="R19" s="287"/>
      <c r="S19" s="85"/>
      <c r="T19" s="170"/>
      <c r="U19" s="171"/>
      <c r="V19" s="271"/>
      <c r="W19" s="268"/>
    </row>
    <row r="20" spans="2:23" s="47" customFormat="1" ht="62.25" customHeight="1" thickBot="1" x14ac:dyDescent="0.3">
      <c r="B20" s="250"/>
      <c r="C20" s="253"/>
      <c r="D20" s="256"/>
      <c r="E20" s="256"/>
      <c r="F20" s="259"/>
      <c r="G20" s="243"/>
      <c r="H20" s="147" t="s">
        <v>71</v>
      </c>
      <c r="I20" s="147"/>
      <c r="J20" s="76" t="s">
        <v>74</v>
      </c>
      <c r="K20" s="17">
        <v>42005</v>
      </c>
      <c r="L20" s="17">
        <v>42339</v>
      </c>
      <c r="M20" s="83"/>
      <c r="N20" s="83"/>
      <c r="O20" s="83"/>
      <c r="P20" s="83"/>
      <c r="Q20" s="83"/>
      <c r="R20" s="288"/>
      <c r="S20" s="86"/>
      <c r="T20" s="172"/>
      <c r="U20" s="173"/>
      <c r="V20" s="272"/>
      <c r="W20" s="269"/>
    </row>
    <row r="21" spans="2:23" s="47" customFormat="1" ht="38.25" customHeight="1" x14ac:dyDescent="0.25">
      <c r="B21" s="263" t="s">
        <v>75</v>
      </c>
      <c r="C21" s="260" t="s">
        <v>76</v>
      </c>
      <c r="D21" s="241"/>
      <c r="E21" s="241"/>
      <c r="F21" s="266">
        <v>0.96</v>
      </c>
      <c r="G21" s="241"/>
      <c r="H21" s="153" t="s">
        <v>77</v>
      </c>
      <c r="I21" s="153"/>
      <c r="J21" s="77" t="s">
        <v>74</v>
      </c>
      <c r="K21" s="19">
        <v>42005</v>
      </c>
      <c r="L21" s="19">
        <v>42339</v>
      </c>
      <c r="M21" s="81"/>
      <c r="N21" s="81"/>
      <c r="O21" s="81"/>
      <c r="P21" s="81"/>
      <c r="Q21" s="81"/>
      <c r="R21" s="286" t="s">
        <v>165</v>
      </c>
      <c r="S21" s="84"/>
      <c r="T21" s="168">
        <v>96</v>
      </c>
      <c r="U21" s="169"/>
      <c r="V21" s="270">
        <v>0.25</v>
      </c>
      <c r="W21" s="267">
        <f>T21*V21</f>
        <v>24</v>
      </c>
    </row>
    <row r="22" spans="2:23" ht="51" customHeight="1" x14ac:dyDescent="0.25">
      <c r="B22" s="264"/>
      <c r="C22" s="261"/>
      <c r="D22" s="242"/>
      <c r="E22" s="242"/>
      <c r="F22" s="242"/>
      <c r="G22" s="242"/>
      <c r="H22" s="154" t="s">
        <v>78</v>
      </c>
      <c r="I22" s="154"/>
      <c r="J22" s="78" t="s">
        <v>80</v>
      </c>
      <c r="K22" s="13">
        <v>42005</v>
      </c>
      <c r="L22" s="13">
        <v>42339</v>
      </c>
      <c r="M22" s="8"/>
      <c r="N22" s="8"/>
      <c r="O22" s="8"/>
      <c r="P22" s="8"/>
      <c r="Q22" s="8"/>
      <c r="R22" s="287"/>
      <c r="S22" s="8"/>
      <c r="T22" s="170"/>
      <c r="U22" s="171"/>
      <c r="V22" s="271"/>
      <c r="W22" s="268"/>
    </row>
    <row r="23" spans="2:23" ht="130.5" customHeight="1" thickBot="1" x14ac:dyDescent="0.3">
      <c r="B23" s="265"/>
      <c r="C23" s="262"/>
      <c r="D23" s="243"/>
      <c r="E23" s="243"/>
      <c r="F23" s="243"/>
      <c r="G23" s="243"/>
      <c r="H23" s="147" t="s">
        <v>79</v>
      </c>
      <c r="I23" s="147"/>
      <c r="J23" s="76" t="s">
        <v>81</v>
      </c>
      <c r="K23" s="20">
        <v>42005</v>
      </c>
      <c r="L23" s="20">
        <v>42339</v>
      </c>
      <c r="M23" s="21"/>
      <c r="N23" s="21"/>
      <c r="O23" s="21"/>
      <c r="P23" s="21"/>
      <c r="Q23" s="21"/>
      <c r="R23" s="288"/>
      <c r="S23" s="21"/>
      <c r="T23" s="172"/>
      <c r="U23" s="173"/>
      <c r="V23" s="272"/>
      <c r="W23" s="269"/>
    </row>
    <row r="24" spans="2:23" ht="54" customHeight="1" x14ac:dyDescent="0.25">
      <c r="B24" s="263" t="s">
        <v>82</v>
      </c>
      <c r="C24" s="260" t="s">
        <v>83</v>
      </c>
      <c r="D24" s="241"/>
      <c r="E24" s="241"/>
      <c r="F24" s="266">
        <v>0.9</v>
      </c>
      <c r="G24" s="241"/>
      <c r="H24" s="153" t="s">
        <v>84</v>
      </c>
      <c r="I24" s="153"/>
      <c r="J24" s="77" t="s">
        <v>85</v>
      </c>
      <c r="K24" s="19">
        <v>42005</v>
      </c>
      <c r="L24" s="19">
        <v>42339</v>
      </c>
      <c r="M24" s="22"/>
      <c r="N24" s="22"/>
      <c r="O24" s="22"/>
      <c r="P24" s="22"/>
      <c r="Q24" s="22"/>
      <c r="R24" s="178" t="s">
        <v>166</v>
      </c>
      <c r="S24" s="22"/>
      <c r="T24" s="174">
        <v>90</v>
      </c>
      <c r="U24" s="175"/>
      <c r="V24" s="185">
        <v>0.25</v>
      </c>
      <c r="W24" s="273">
        <f>T24*V24</f>
        <v>22.5</v>
      </c>
    </row>
    <row r="25" spans="2:23" ht="50.25" customHeight="1" thickBot="1" x14ac:dyDescent="0.3">
      <c r="B25" s="265"/>
      <c r="C25" s="262"/>
      <c r="D25" s="243"/>
      <c r="E25" s="243"/>
      <c r="F25" s="243"/>
      <c r="G25" s="243"/>
      <c r="H25" s="147" t="s">
        <v>86</v>
      </c>
      <c r="I25" s="147"/>
      <c r="J25" s="76" t="s">
        <v>87</v>
      </c>
      <c r="K25" s="20">
        <v>42005</v>
      </c>
      <c r="L25" s="20">
        <v>42339</v>
      </c>
      <c r="M25" s="21"/>
      <c r="N25" s="21"/>
      <c r="O25" s="21"/>
      <c r="P25" s="21"/>
      <c r="Q25" s="21"/>
      <c r="R25" s="179"/>
      <c r="S25" s="21"/>
      <c r="T25" s="176"/>
      <c r="U25" s="177"/>
      <c r="V25" s="179"/>
      <c r="W25" s="274"/>
    </row>
    <row r="26" spans="2:23" ht="55.5" customHeight="1" x14ac:dyDescent="0.25">
      <c r="B26" s="263" t="s">
        <v>88</v>
      </c>
      <c r="C26" s="260" t="s">
        <v>89</v>
      </c>
      <c r="D26" s="241"/>
      <c r="E26" s="241"/>
      <c r="F26" s="266">
        <v>1</v>
      </c>
      <c r="G26" s="241"/>
      <c r="H26" s="153" t="s">
        <v>90</v>
      </c>
      <c r="I26" s="153"/>
      <c r="J26" s="77" t="s">
        <v>91</v>
      </c>
      <c r="K26" s="19">
        <v>42005</v>
      </c>
      <c r="L26" s="19">
        <v>42064</v>
      </c>
      <c r="M26" s="22"/>
      <c r="N26" s="22"/>
      <c r="O26" s="22"/>
      <c r="P26" s="22"/>
      <c r="Q26" s="22"/>
      <c r="R26" s="22" t="s">
        <v>167</v>
      </c>
      <c r="S26" s="22"/>
      <c r="T26" s="174">
        <v>100</v>
      </c>
      <c r="U26" s="175"/>
      <c r="V26" s="185">
        <v>0.25</v>
      </c>
      <c r="W26" s="273">
        <f>T26*V26</f>
        <v>25</v>
      </c>
    </row>
    <row r="27" spans="2:23" ht="67.5" customHeight="1" thickBot="1" x14ac:dyDescent="0.3">
      <c r="B27" s="265"/>
      <c r="C27" s="262"/>
      <c r="D27" s="243"/>
      <c r="E27" s="243"/>
      <c r="F27" s="243"/>
      <c r="G27" s="243"/>
      <c r="H27" s="147" t="s">
        <v>92</v>
      </c>
      <c r="I27" s="147"/>
      <c r="J27" s="76" t="s">
        <v>93</v>
      </c>
      <c r="K27" s="20">
        <v>42005</v>
      </c>
      <c r="L27" s="20">
        <v>42064</v>
      </c>
      <c r="M27" s="21"/>
      <c r="N27" s="21"/>
      <c r="O27" s="21"/>
      <c r="P27" s="21"/>
      <c r="Q27" s="21"/>
      <c r="R27" s="21" t="s">
        <v>167</v>
      </c>
      <c r="S27" s="21"/>
      <c r="T27" s="277"/>
      <c r="U27" s="278"/>
      <c r="V27" s="275"/>
      <c r="W27" s="276"/>
    </row>
    <row r="28" spans="2:23" ht="46.5" customHeight="1" thickBot="1" x14ac:dyDescent="0.3">
      <c r="B28" s="62"/>
      <c r="C28" s="63"/>
      <c r="D28" s="64"/>
      <c r="E28" s="64"/>
      <c r="F28" s="64"/>
      <c r="G28" s="64"/>
      <c r="H28" s="65"/>
      <c r="I28" s="65"/>
      <c r="J28" s="65"/>
      <c r="K28" s="59"/>
      <c r="L28" s="59"/>
      <c r="M28" s="59"/>
      <c r="N28" s="59"/>
      <c r="O28" s="59"/>
      <c r="P28" s="59"/>
      <c r="Q28" s="59"/>
      <c r="R28" s="59"/>
      <c r="S28" s="59"/>
      <c r="T28" s="281" t="s">
        <v>63</v>
      </c>
      <c r="U28" s="281"/>
      <c r="V28" s="281"/>
      <c r="W28" s="66">
        <f>W17+W21+W24+W26</f>
        <v>90.75</v>
      </c>
    </row>
    <row r="29" spans="2:23" x14ac:dyDescent="0.25">
      <c r="B29" s="48"/>
      <c r="C29" s="48"/>
      <c r="D29" s="49"/>
      <c r="E29" s="49"/>
      <c r="F29" s="49"/>
      <c r="G29" s="49"/>
      <c r="H29" s="9"/>
      <c r="I29" s="9"/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25">
      <c r="B30" s="48"/>
      <c r="C30" s="48"/>
      <c r="D30" s="49"/>
      <c r="E30" s="49"/>
      <c r="F30" s="49"/>
      <c r="G30" s="4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25">
      <c r="B31" s="48"/>
      <c r="C31" s="48"/>
      <c r="D31" s="49"/>
      <c r="E31" s="49"/>
      <c r="F31" s="49"/>
      <c r="G31" s="4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</sheetData>
  <mergeCells count="96">
    <mergeCell ref="V13:V16"/>
    <mergeCell ref="Q15:Q16"/>
    <mergeCell ref="O15:O16"/>
    <mergeCell ref="T28:V28"/>
    <mergeCell ref="V24:V25"/>
    <mergeCell ref="V17:V20"/>
    <mergeCell ref="M13:Q14"/>
    <mergeCell ref="R13:R16"/>
    <mergeCell ref="S13:S16"/>
    <mergeCell ref="T13:U16"/>
    <mergeCell ref="R17:R20"/>
    <mergeCell ref="R21:R23"/>
    <mergeCell ref="R24:R25"/>
    <mergeCell ref="W24:W25"/>
    <mergeCell ref="V26:V27"/>
    <mergeCell ref="W26:W27"/>
    <mergeCell ref="T24:U25"/>
    <mergeCell ref="T26:U27"/>
    <mergeCell ref="W17:W20"/>
    <mergeCell ref="V21:V23"/>
    <mergeCell ref="W21:W23"/>
    <mergeCell ref="T17:U20"/>
    <mergeCell ref="T21:U23"/>
    <mergeCell ref="H26:I26"/>
    <mergeCell ref="H27:I27"/>
    <mergeCell ref="B26:B27"/>
    <mergeCell ref="C26:C27"/>
    <mergeCell ref="D26:D27"/>
    <mergeCell ref="E26:E27"/>
    <mergeCell ref="F26:F27"/>
    <mergeCell ref="G26:G27"/>
    <mergeCell ref="E21:E23"/>
    <mergeCell ref="D21:D23"/>
    <mergeCell ref="C21:C23"/>
    <mergeCell ref="B21:B23"/>
    <mergeCell ref="H24:I24"/>
    <mergeCell ref="B24:B25"/>
    <mergeCell ref="C24:C25"/>
    <mergeCell ref="D24:D25"/>
    <mergeCell ref="E24:E25"/>
    <mergeCell ref="H21:I21"/>
    <mergeCell ref="H23:I23"/>
    <mergeCell ref="G21:G23"/>
    <mergeCell ref="F21:F23"/>
    <mergeCell ref="F24:F25"/>
    <mergeCell ref="G24:G25"/>
    <mergeCell ref="H25:I25"/>
    <mergeCell ref="B17:B20"/>
    <mergeCell ref="C17:C20"/>
    <mergeCell ref="D17:D20"/>
    <mergeCell ref="E17:E20"/>
    <mergeCell ref="F17:F20"/>
    <mergeCell ref="G17:G20"/>
    <mergeCell ref="P15:P16"/>
    <mergeCell ref="H16:I16"/>
    <mergeCell ref="H22:I22"/>
    <mergeCell ref="H17:I17"/>
    <mergeCell ref="H18:I18"/>
    <mergeCell ref="H19:I19"/>
    <mergeCell ref="H20:I20"/>
    <mergeCell ref="J17:J18"/>
    <mergeCell ref="G15:G16"/>
    <mergeCell ref="H15:I15"/>
    <mergeCell ref="K15:K16"/>
    <mergeCell ref="L15:L16"/>
    <mergeCell ref="M15:M16"/>
    <mergeCell ref="N15:N16"/>
    <mergeCell ref="B11:C11"/>
    <mergeCell ref="D11:W11"/>
    <mergeCell ref="B12:C12"/>
    <mergeCell ref="D12:W12"/>
    <mergeCell ref="B13:B16"/>
    <mergeCell ref="C13:C16"/>
    <mergeCell ref="D13:G13"/>
    <mergeCell ref="H13:I13"/>
    <mergeCell ref="J13:J16"/>
    <mergeCell ref="K13:L14"/>
    <mergeCell ref="W13:W16"/>
    <mergeCell ref="D14:G14"/>
    <mergeCell ref="H14:I14"/>
    <mergeCell ref="D15:D16"/>
    <mergeCell ref="E15:E16"/>
    <mergeCell ref="F15:F16"/>
    <mergeCell ref="U10:V10"/>
    <mergeCell ref="B3:W6"/>
    <mergeCell ref="U7:V7"/>
    <mergeCell ref="B8:C8"/>
    <mergeCell ref="P8:Q8"/>
    <mergeCell ref="R8:S8"/>
    <mergeCell ref="U8:V8"/>
    <mergeCell ref="B9:C9"/>
    <mergeCell ref="P9:Q9"/>
    <mergeCell ref="R9:S9"/>
    <mergeCell ref="U9:V9"/>
    <mergeCell ref="D8:J8"/>
    <mergeCell ref="D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8"/>
  <sheetViews>
    <sheetView topLeftCell="B7" zoomScale="75" zoomScaleNormal="75" workbookViewId="0">
      <selection activeCell="R8" sqref="R8:S8"/>
    </sheetView>
  </sheetViews>
  <sheetFormatPr baseColWidth="10" defaultRowHeight="12.75" x14ac:dyDescent="0.2"/>
  <cols>
    <col min="1" max="1" width="2.5703125" style="1" customWidth="1"/>
    <col min="2" max="2" width="18.28515625" style="1" customWidth="1"/>
    <col min="3" max="3" width="23" style="1" customWidth="1"/>
    <col min="4" max="4" width="7" style="1" customWidth="1"/>
    <col min="5" max="5" width="6.7109375" style="1" customWidth="1"/>
    <col min="6" max="6" width="6.140625" style="1" customWidth="1"/>
    <col min="7" max="7" width="6.85546875" style="1" customWidth="1"/>
    <col min="8" max="8" width="11.42578125" style="1"/>
    <col min="9" max="9" width="4.28515625" style="1" customWidth="1"/>
    <col min="10" max="10" width="17.140625" style="1" customWidth="1"/>
    <col min="11" max="11" width="8.7109375" style="1" customWidth="1"/>
    <col min="12" max="12" width="9.140625" style="1" customWidth="1"/>
    <col min="13" max="13" width="14.28515625" style="1" customWidth="1"/>
    <col min="14" max="14" width="14.42578125" style="1" customWidth="1"/>
    <col min="15" max="15" width="13.140625" style="1" customWidth="1"/>
    <col min="16" max="16" width="13" style="1" customWidth="1"/>
    <col min="17" max="17" width="11.42578125" style="1"/>
    <col min="18" max="18" width="19.5703125" style="1" customWidth="1"/>
    <col min="19" max="19" width="13.28515625" style="1" customWidth="1"/>
    <col min="20" max="20" width="11.42578125" style="1"/>
    <col min="21" max="21" width="3.5703125" style="1" customWidth="1"/>
    <col min="22" max="22" width="11.42578125" style="1"/>
    <col min="23" max="23" width="13.7109375" style="23" customWidth="1"/>
    <col min="24" max="16384" width="11.42578125" style="1"/>
  </cols>
  <sheetData>
    <row r="2" spans="2:23" ht="13.5" thickBot="1" x14ac:dyDescent="0.25"/>
    <row r="3" spans="2:23" ht="15" customHeight="1" x14ac:dyDescent="0.2">
      <c r="B3" s="122" t="s">
        <v>177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</row>
    <row r="4" spans="2:23" x14ac:dyDescent="0.2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5"/>
    </row>
    <row r="5" spans="2:23" x14ac:dyDescent="0.2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25"/>
    </row>
    <row r="6" spans="2:23" ht="13.5" thickBot="1" x14ac:dyDescent="0.25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2:23" x14ac:dyDescent="0.2">
      <c r="B7" s="5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29"/>
      <c r="V7" s="129"/>
      <c r="W7" s="51"/>
    </row>
    <row r="8" spans="2:23" ht="34.5" customHeight="1" x14ac:dyDescent="0.2">
      <c r="B8" s="117" t="s">
        <v>145</v>
      </c>
      <c r="C8" s="118"/>
      <c r="D8" s="217" t="s">
        <v>155</v>
      </c>
      <c r="E8" s="217"/>
      <c r="F8" s="217"/>
      <c r="G8" s="217"/>
      <c r="H8" s="217"/>
      <c r="I8" s="217"/>
      <c r="J8" s="217"/>
      <c r="K8" s="46"/>
      <c r="L8" s="46"/>
      <c r="M8" s="46"/>
      <c r="N8" s="45"/>
      <c r="O8" s="45"/>
      <c r="P8" s="119" t="s">
        <v>0</v>
      </c>
      <c r="Q8" s="119"/>
      <c r="R8" s="366">
        <v>42284</v>
      </c>
      <c r="S8" s="130"/>
      <c r="T8" s="45"/>
      <c r="U8" s="121"/>
      <c r="V8" s="121"/>
      <c r="W8" s="52"/>
    </row>
    <row r="9" spans="2:23" ht="28.5" customHeight="1" x14ac:dyDescent="0.2">
      <c r="B9" s="117" t="s">
        <v>1</v>
      </c>
      <c r="C9" s="118"/>
      <c r="D9" s="346" t="s">
        <v>180</v>
      </c>
      <c r="E9" s="346"/>
      <c r="F9" s="346"/>
      <c r="G9" s="346"/>
      <c r="H9" s="346"/>
      <c r="I9" s="346"/>
      <c r="J9" s="346"/>
      <c r="K9" s="46"/>
      <c r="L9" s="46"/>
      <c r="M9" s="46"/>
      <c r="N9" s="45"/>
      <c r="O9" s="45"/>
      <c r="P9" s="119" t="s">
        <v>2</v>
      </c>
      <c r="Q9" s="119"/>
      <c r="R9" s="216">
        <v>2015</v>
      </c>
      <c r="S9" s="216"/>
      <c r="T9" s="45"/>
      <c r="U9" s="121"/>
      <c r="V9" s="121"/>
      <c r="W9" s="52"/>
    </row>
    <row r="10" spans="2:23" x14ac:dyDescent="0.2">
      <c r="B10" s="5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5"/>
      <c r="U10" s="121"/>
      <c r="V10" s="121"/>
      <c r="W10" s="52"/>
    </row>
    <row r="11" spans="2:23" s="11" customFormat="1" ht="28.5" customHeight="1" x14ac:dyDescent="0.2">
      <c r="B11" s="137" t="s">
        <v>94</v>
      </c>
      <c r="C11" s="138"/>
      <c r="D11" s="139" t="s">
        <v>95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</row>
    <row r="12" spans="2:23" ht="26.25" customHeight="1" x14ac:dyDescent="0.2">
      <c r="B12" s="301" t="s">
        <v>3</v>
      </c>
      <c r="C12" s="302"/>
      <c r="D12" s="303" t="s">
        <v>127</v>
      </c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4"/>
    </row>
    <row r="13" spans="2:23" s="38" customFormat="1" ht="25.5" customHeight="1" x14ac:dyDescent="0.25">
      <c r="B13" s="305" t="s">
        <v>4</v>
      </c>
      <c r="C13" s="227" t="s">
        <v>5</v>
      </c>
      <c r="D13" s="229" t="s">
        <v>6</v>
      </c>
      <c r="E13" s="230"/>
      <c r="F13" s="230"/>
      <c r="G13" s="231"/>
      <c r="H13" s="229" t="s">
        <v>7</v>
      </c>
      <c r="I13" s="231"/>
      <c r="J13" s="227" t="s">
        <v>9</v>
      </c>
      <c r="K13" s="229" t="s">
        <v>10</v>
      </c>
      <c r="L13" s="231"/>
      <c r="M13" s="229" t="s">
        <v>11</v>
      </c>
      <c r="N13" s="230"/>
      <c r="O13" s="230"/>
      <c r="P13" s="230"/>
      <c r="Q13" s="231"/>
      <c r="R13" s="227" t="s">
        <v>12</v>
      </c>
      <c r="S13" s="227" t="s">
        <v>13</v>
      </c>
      <c r="T13" s="282" t="s">
        <v>14</v>
      </c>
      <c r="U13" s="283"/>
      <c r="V13" s="244" t="s">
        <v>144</v>
      </c>
      <c r="W13" s="234" t="s">
        <v>15</v>
      </c>
    </row>
    <row r="14" spans="2:23" s="38" customFormat="1" ht="26.25" customHeight="1" x14ac:dyDescent="0.25">
      <c r="B14" s="306"/>
      <c r="C14" s="228"/>
      <c r="D14" s="232" t="s">
        <v>175</v>
      </c>
      <c r="E14" s="236"/>
      <c r="F14" s="236"/>
      <c r="G14" s="233"/>
      <c r="H14" s="237"/>
      <c r="I14" s="238"/>
      <c r="J14" s="228"/>
      <c r="K14" s="232"/>
      <c r="L14" s="233"/>
      <c r="M14" s="232"/>
      <c r="N14" s="236"/>
      <c r="O14" s="236"/>
      <c r="P14" s="236"/>
      <c r="Q14" s="233"/>
      <c r="R14" s="228"/>
      <c r="S14" s="228"/>
      <c r="T14" s="284"/>
      <c r="U14" s="285"/>
      <c r="V14" s="245"/>
      <c r="W14" s="235"/>
    </row>
    <row r="15" spans="2:23" s="38" customFormat="1" ht="39" customHeight="1" x14ac:dyDescent="0.25">
      <c r="B15" s="306"/>
      <c r="C15" s="228"/>
      <c r="D15" s="239" t="s">
        <v>16</v>
      </c>
      <c r="E15" s="239" t="s">
        <v>17</v>
      </c>
      <c r="F15" s="239" t="s">
        <v>18</v>
      </c>
      <c r="G15" s="239" t="s">
        <v>19</v>
      </c>
      <c r="H15" s="237"/>
      <c r="I15" s="238"/>
      <c r="J15" s="228"/>
      <c r="K15" s="227" t="s">
        <v>20</v>
      </c>
      <c r="L15" s="227" t="s">
        <v>21</v>
      </c>
      <c r="M15" s="227" t="s">
        <v>22</v>
      </c>
      <c r="N15" s="227" t="s">
        <v>23</v>
      </c>
      <c r="O15" s="227" t="s">
        <v>122</v>
      </c>
      <c r="P15" s="244" t="s">
        <v>26</v>
      </c>
      <c r="Q15" s="227" t="s">
        <v>27</v>
      </c>
      <c r="R15" s="228"/>
      <c r="S15" s="228"/>
      <c r="T15" s="284"/>
      <c r="U15" s="285"/>
      <c r="V15" s="245"/>
      <c r="W15" s="235"/>
    </row>
    <row r="16" spans="2:23" s="38" customFormat="1" ht="39.75" customHeight="1" thickBot="1" x14ac:dyDescent="0.3">
      <c r="B16" s="306"/>
      <c r="C16" s="228"/>
      <c r="D16" s="240"/>
      <c r="E16" s="240"/>
      <c r="F16" s="240"/>
      <c r="G16" s="240"/>
      <c r="H16" s="307"/>
      <c r="I16" s="308"/>
      <c r="J16" s="228"/>
      <c r="K16" s="228"/>
      <c r="L16" s="228"/>
      <c r="M16" s="228"/>
      <c r="N16" s="228"/>
      <c r="O16" s="228"/>
      <c r="P16" s="245"/>
      <c r="Q16" s="228"/>
      <c r="R16" s="228"/>
      <c r="S16" s="228"/>
      <c r="T16" s="284"/>
      <c r="U16" s="285"/>
      <c r="V16" s="279"/>
      <c r="W16" s="235"/>
    </row>
    <row r="17" spans="2:23" s="2" customFormat="1" ht="100.5" customHeight="1" x14ac:dyDescent="0.2">
      <c r="B17" s="312" t="s">
        <v>96</v>
      </c>
      <c r="C17" s="289" t="s">
        <v>97</v>
      </c>
      <c r="D17" s="314"/>
      <c r="E17" s="314"/>
      <c r="F17" s="316">
        <v>0.82</v>
      </c>
      <c r="G17" s="314"/>
      <c r="H17" s="319" t="s">
        <v>98</v>
      </c>
      <c r="I17" s="320"/>
      <c r="J17" s="18" t="s">
        <v>99</v>
      </c>
      <c r="K17" s="19">
        <v>42005</v>
      </c>
      <c r="L17" s="19">
        <v>42339</v>
      </c>
      <c r="M17" s="26"/>
      <c r="N17" s="26"/>
      <c r="O17" s="26"/>
      <c r="P17" s="26"/>
      <c r="Q17" s="110">
        <v>0.64</v>
      </c>
      <c r="R17" s="95" t="s">
        <v>162</v>
      </c>
      <c r="S17" s="27"/>
      <c r="T17" s="292">
        <v>82</v>
      </c>
      <c r="U17" s="293"/>
      <c r="V17" s="298">
        <v>0.2</v>
      </c>
      <c r="W17" s="339">
        <f>T17*V17</f>
        <v>16.400000000000002</v>
      </c>
    </row>
    <row r="18" spans="2:23" s="2" customFormat="1" ht="126" customHeight="1" thickBot="1" x14ac:dyDescent="0.25">
      <c r="B18" s="313"/>
      <c r="C18" s="291"/>
      <c r="D18" s="315"/>
      <c r="E18" s="315"/>
      <c r="F18" s="315"/>
      <c r="G18" s="315"/>
      <c r="H18" s="321"/>
      <c r="I18" s="322"/>
      <c r="J18" s="16" t="s">
        <v>100</v>
      </c>
      <c r="K18" s="20">
        <v>42005</v>
      </c>
      <c r="L18" s="20">
        <v>42339</v>
      </c>
      <c r="M18" s="28"/>
      <c r="N18" s="28"/>
      <c r="O18" s="28"/>
      <c r="P18" s="28"/>
      <c r="Q18" s="111">
        <v>1</v>
      </c>
      <c r="R18" s="87" t="s">
        <v>163</v>
      </c>
      <c r="S18" s="29"/>
      <c r="T18" s="296"/>
      <c r="U18" s="297"/>
      <c r="V18" s="300"/>
      <c r="W18" s="340"/>
    </row>
    <row r="19" spans="2:23" s="2" customFormat="1" ht="31.5" customHeight="1" x14ac:dyDescent="0.2">
      <c r="B19" s="312" t="s">
        <v>101</v>
      </c>
      <c r="C19" s="289" t="s">
        <v>102</v>
      </c>
      <c r="D19" s="314"/>
      <c r="E19" s="314"/>
      <c r="F19" s="316">
        <v>0.7</v>
      </c>
      <c r="G19" s="314"/>
      <c r="H19" s="324" t="s">
        <v>103</v>
      </c>
      <c r="I19" s="325"/>
      <c r="J19" s="18" t="s">
        <v>104</v>
      </c>
      <c r="K19" s="19">
        <v>42005</v>
      </c>
      <c r="L19" s="19">
        <v>42339</v>
      </c>
      <c r="M19" s="26"/>
      <c r="N19" s="26"/>
      <c r="O19" s="26"/>
      <c r="P19" s="26"/>
      <c r="Q19" s="26"/>
      <c r="R19" s="289" t="s">
        <v>171</v>
      </c>
      <c r="S19" s="27"/>
      <c r="T19" s="292">
        <v>70</v>
      </c>
      <c r="U19" s="293"/>
      <c r="V19" s="298">
        <v>0.2</v>
      </c>
      <c r="W19" s="339">
        <f>T19*V19</f>
        <v>14</v>
      </c>
    </row>
    <row r="20" spans="2:23" s="2" customFormat="1" ht="40.5" customHeight="1" x14ac:dyDescent="0.2">
      <c r="B20" s="323"/>
      <c r="C20" s="290"/>
      <c r="D20" s="330"/>
      <c r="E20" s="330"/>
      <c r="F20" s="330"/>
      <c r="G20" s="330"/>
      <c r="H20" s="326"/>
      <c r="I20" s="327"/>
      <c r="J20" s="5" t="s">
        <v>105</v>
      </c>
      <c r="K20" s="13">
        <v>42005</v>
      </c>
      <c r="L20" s="13">
        <v>42339</v>
      </c>
      <c r="M20" s="3"/>
      <c r="N20" s="3"/>
      <c r="O20" s="3"/>
      <c r="P20" s="3"/>
      <c r="Q20" s="3"/>
      <c r="R20" s="290"/>
      <c r="S20" s="4"/>
      <c r="T20" s="294"/>
      <c r="U20" s="295"/>
      <c r="V20" s="299"/>
      <c r="W20" s="341"/>
    </row>
    <row r="21" spans="2:23" s="2" customFormat="1" ht="106.5" customHeight="1" thickBot="1" x14ac:dyDescent="0.25">
      <c r="B21" s="313"/>
      <c r="C21" s="291"/>
      <c r="D21" s="315"/>
      <c r="E21" s="315"/>
      <c r="F21" s="315"/>
      <c r="G21" s="315"/>
      <c r="H21" s="328"/>
      <c r="I21" s="329"/>
      <c r="J21" s="16" t="s">
        <v>106</v>
      </c>
      <c r="K21" s="20">
        <v>42005</v>
      </c>
      <c r="L21" s="20">
        <v>42339</v>
      </c>
      <c r="M21" s="28"/>
      <c r="N21" s="28"/>
      <c r="O21" s="28"/>
      <c r="P21" s="28"/>
      <c r="Q21" s="28"/>
      <c r="R21" s="291"/>
      <c r="S21" s="29"/>
      <c r="T21" s="296"/>
      <c r="U21" s="297"/>
      <c r="V21" s="300"/>
      <c r="W21" s="340"/>
    </row>
    <row r="22" spans="2:23" s="2" customFormat="1" ht="102.75" customHeight="1" thickBot="1" x14ac:dyDescent="0.25">
      <c r="B22" s="30" t="s">
        <v>107</v>
      </c>
      <c r="C22" s="31" t="s">
        <v>108</v>
      </c>
      <c r="D22" s="32"/>
      <c r="E22" s="32"/>
      <c r="F22" s="112">
        <v>0.9</v>
      </c>
      <c r="G22" s="32"/>
      <c r="H22" s="331" t="s">
        <v>109</v>
      </c>
      <c r="I22" s="331"/>
      <c r="J22" s="31" t="s">
        <v>110</v>
      </c>
      <c r="K22" s="33">
        <v>42005</v>
      </c>
      <c r="L22" s="33">
        <v>42339</v>
      </c>
      <c r="M22" s="34"/>
      <c r="N22" s="34"/>
      <c r="O22" s="34"/>
      <c r="P22" s="34"/>
      <c r="Q22" s="34"/>
      <c r="R22" s="90" t="s">
        <v>154</v>
      </c>
      <c r="S22" s="35"/>
      <c r="T22" s="342">
        <v>90</v>
      </c>
      <c r="U22" s="343"/>
      <c r="V22" s="36">
        <v>0.2</v>
      </c>
      <c r="W22" s="115">
        <f>T22*V22</f>
        <v>18</v>
      </c>
    </row>
    <row r="23" spans="2:23" s="2" customFormat="1" ht="61.5" customHeight="1" x14ac:dyDescent="0.2">
      <c r="B23" s="312" t="s">
        <v>111</v>
      </c>
      <c r="C23" s="289" t="s">
        <v>112</v>
      </c>
      <c r="D23" s="314"/>
      <c r="E23" s="314"/>
      <c r="F23" s="316">
        <v>0.3</v>
      </c>
      <c r="G23" s="317"/>
      <c r="H23" s="344" t="s">
        <v>113</v>
      </c>
      <c r="I23" s="344"/>
      <c r="J23" s="335" t="s">
        <v>115</v>
      </c>
      <c r="K23" s="19">
        <v>42005</v>
      </c>
      <c r="L23" s="19">
        <v>42339</v>
      </c>
      <c r="M23" s="26"/>
      <c r="N23" s="26"/>
      <c r="O23" s="26"/>
      <c r="P23" s="26"/>
      <c r="Q23" s="26"/>
      <c r="R23" s="289" t="s">
        <v>169</v>
      </c>
      <c r="S23" s="27"/>
      <c r="T23" s="292">
        <v>30</v>
      </c>
      <c r="U23" s="293"/>
      <c r="V23" s="298">
        <v>0.2</v>
      </c>
      <c r="W23" s="339">
        <f>T23*V23</f>
        <v>6</v>
      </c>
    </row>
    <row r="24" spans="2:23" s="2" customFormat="1" ht="68.25" customHeight="1" thickBot="1" x14ac:dyDescent="0.25">
      <c r="B24" s="313"/>
      <c r="C24" s="291"/>
      <c r="D24" s="315"/>
      <c r="E24" s="315"/>
      <c r="F24" s="315"/>
      <c r="G24" s="318"/>
      <c r="H24" s="345" t="s">
        <v>114</v>
      </c>
      <c r="I24" s="345"/>
      <c r="J24" s="337"/>
      <c r="K24" s="20">
        <v>42005</v>
      </c>
      <c r="L24" s="20">
        <v>42339</v>
      </c>
      <c r="M24" s="28"/>
      <c r="N24" s="28"/>
      <c r="O24" s="28"/>
      <c r="P24" s="28"/>
      <c r="Q24" s="28"/>
      <c r="R24" s="291"/>
      <c r="S24" s="29"/>
      <c r="T24" s="296"/>
      <c r="U24" s="297"/>
      <c r="V24" s="300"/>
      <c r="W24" s="340"/>
    </row>
    <row r="25" spans="2:23" s="2" customFormat="1" ht="67.5" customHeight="1" x14ac:dyDescent="0.2">
      <c r="B25" s="312" t="s">
        <v>116</v>
      </c>
      <c r="C25" s="289" t="s">
        <v>117</v>
      </c>
      <c r="D25" s="314"/>
      <c r="E25" s="314"/>
      <c r="F25" s="316">
        <v>0.25</v>
      </c>
      <c r="G25" s="317"/>
      <c r="H25" s="332" t="s">
        <v>118</v>
      </c>
      <c r="I25" s="332"/>
      <c r="J25" s="335" t="s">
        <v>121</v>
      </c>
      <c r="K25" s="19">
        <v>42005</v>
      </c>
      <c r="L25" s="19">
        <v>42339</v>
      </c>
      <c r="M25" s="26"/>
      <c r="N25" s="26"/>
      <c r="O25" s="26"/>
      <c r="P25" s="26"/>
      <c r="Q25" s="26"/>
      <c r="R25" s="289" t="s">
        <v>172</v>
      </c>
      <c r="S25" s="27"/>
      <c r="T25" s="292">
        <v>25</v>
      </c>
      <c r="U25" s="293"/>
      <c r="V25" s="298">
        <v>0.2</v>
      </c>
      <c r="W25" s="339">
        <f>T25*V25</f>
        <v>5</v>
      </c>
    </row>
    <row r="26" spans="2:23" s="2" customFormat="1" ht="42" customHeight="1" x14ac:dyDescent="0.2">
      <c r="B26" s="323"/>
      <c r="C26" s="290"/>
      <c r="D26" s="330"/>
      <c r="E26" s="330"/>
      <c r="F26" s="330"/>
      <c r="G26" s="338"/>
      <c r="H26" s="333" t="s">
        <v>119</v>
      </c>
      <c r="I26" s="333"/>
      <c r="J26" s="336"/>
      <c r="K26" s="13">
        <v>42005</v>
      </c>
      <c r="L26" s="13">
        <v>42339</v>
      </c>
      <c r="M26" s="3"/>
      <c r="N26" s="3"/>
      <c r="O26" s="3"/>
      <c r="P26" s="3"/>
      <c r="Q26" s="3"/>
      <c r="R26" s="290"/>
      <c r="S26" s="4"/>
      <c r="T26" s="294"/>
      <c r="U26" s="295"/>
      <c r="V26" s="299"/>
      <c r="W26" s="341"/>
    </row>
    <row r="27" spans="2:23" s="2" customFormat="1" ht="46.5" customHeight="1" thickBot="1" x14ac:dyDescent="0.25">
      <c r="B27" s="313"/>
      <c r="C27" s="291"/>
      <c r="D27" s="315"/>
      <c r="E27" s="315"/>
      <c r="F27" s="315"/>
      <c r="G27" s="318"/>
      <c r="H27" s="334" t="s">
        <v>120</v>
      </c>
      <c r="I27" s="334"/>
      <c r="J27" s="337"/>
      <c r="K27" s="20">
        <v>42005</v>
      </c>
      <c r="L27" s="20">
        <v>42339</v>
      </c>
      <c r="M27" s="28"/>
      <c r="N27" s="28"/>
      <c r="O27" s="28"/>
      <c r="P27" s="28"/>
      <c r="Q27" s="28"/>
      <c r="R27" s="291"/>
      <c r="S27" s="29"/>
      <c r="T27" s="296"/>
      <c r="U27" s="297"/>
      <c r="V27" s="300"/>
      <c r="W27" s="340"/>
    </row>
    <row r="28" spans="2:23" ht="45" customHeight="1" thickBot="1" x14ac:dyDescent="0.25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309" t="s">
        <v>123</v>
      </c>
      <c r="U28" s="310"/>
      <c r="V28" s="311"/>
      <c r="W28" s="61">
        <f>W17+W19+W22+W23+W25</f>
        <v>59.400000000000006</v>
      </c>
    </row>
  </sheetData>
  <mergeCells count="92">
    <mergeCell ref="H23:I23"/>
    <mergeCell ref="H24:I24"/>
    <mergeCell ref="J23:J24"/>
    <mergeCell ref="M15:M16"/>
    <mergeCell ref="J13:J16"/>
    <mergeCell ref="K13:L14"/>
    <mergeCell ref="M13:Q14"/>
    <mergeCell ref="N15:N16"/>
    <mergeCell ref="P15:P16"/>
    <mergeCell ref="Q15:Q16"/>
    <mergeCell ref="O15:O16"/>
    <mergeCell ref="W23:W24"/>
    <mergeCell ref="W25:W27"/>
    <mergeCell ref="T17:U18"/>
    <mergeCell ref="V17:V18"/>
    <mergeCell ref="W17:W18"/>
    <mergeCell ref="T19:U21"/>
    <mergeCell ref="V19:V21"/>
    <mergeCell ref="W19:W21"/>
    <mergeCell ref="T22:U22"/>
    <mergeCell ref="T23:U24"/>
    <mergeCell ref="V23:V24"/>
    <mergeCell ref="H25:I25"/>
    <mergeCell ref="H26:I26"/>
    <mergeCell ref="H27:I27"/>
    <mergeCell ref="J25:J27"/>
    <mergeCell ref="B25:B27"/>
    <mergeCell ref="C25:C27"/>
    <mergeCell ref="D25:D27"/>
    <mergeCell ref="E25:E27"/>
    <mergeCell ref="F25:F27"/>
    <mergeCell ref="G25:G27"/>
    <mergeCell ref="G23:G24"/>
    <mergeCell ref="G17:G18"/>
    <mergeCell ref="H17:I18"/>
    <mergeCell ref="B19:B21"/>
    <mergeCell ref="C19:C21"/>
    <mergeCell ref="H19:I21"/>
    <mergeCell ref="D19:D21"/>
    <mergeCell ref="E19:E21"/>
    <mergeCell ref="F19:F21"/>
    <mergeCell ref="G19:G21"/>
    <mergeCell ref="B23:B24"/>
    <mergeCell ref="C23:C24"/>
    <mergeCell ref="D23:D24"/>
    <mergeCell ref="E23:E24"/>
    <mergeCell ref="F23:F24"/>
    <mergeCell ref="H22:I22"/>
    <mergeCell ref="T28:V28"/>
    <mergeCell ref="B3:W6"/>
    <mergeCell ref="B17:B18"/>
    <mergeCell ref="C17:C18"/>
    <mergeCell ref="D17:D18"/>
    <mergeCell ref="E17:E18"/>
    <mergeCell ref="F17:F18"/>
    <mergeCell ref="S13:S16"/>
    <mergeCell ref="T13:U16"/>
    <mergeCell ref="W13:W16"/>
    <mergeCell ref="D15:D16"/>
    <mergeCell ref="E15:E16"/>
    <mergeCell ref="F15:F16"/>
    <mergeCell ref="G15:G16"/>
    <mergeCell ref="K15:K16"/>
    <mergeCell ref="L15:L16"/>
    <mergeCell ref="B11:C11"/>
    <mergeCell ref="D11:W11"/>
    <mergeCell ref="B12:C12"/>
    <mergeCell ref="D12:W12"/>
    <mergeCell ref="B13:B16"/>
    <mergeCell ref="C13:C16"/>
    <mergeCell ref="D13:G13"/>
    <mergeCell ref="D14:G14"/>
    <mergeCell ref="H13:I16"/>
    <mergeCell ref="V13:V16"/>
    <mergeCell ref="R13:R16"/>
    <mergeCell ref="B9:C9"/>
    <mergeCell ref="P9:Q9"/>
    <mergeCell ref="R9:S9"/>
    <mergeCell ref="U9:V9"/>
    <mergeCell ref="D9:J9"/>
    <mergeCell ref="B8:C8"/>
    <mergeCell ref="P8:Q8"/>
    <mergeCell ref="R8:S8"/>
    <mergeCell ref="U8:V8"/>
    <mergeCell ref="D8:J8"/>
    <mergeCell ref="R19:R21"/>
    <mergeCell ref="R25:R27"/>
    <mergeCell ref="R23:R24"/>
    <mergeCell ref="U10:V10"/>
    <mergeCell ref="U7:V7"/>
    <mergeCell ref="T25:U27"/>
    <mergeCell ref="V25:V27"/>
  </mergeCells>
  <pageMargins left="1.1811023622047245" right="0" top="0.74803149606299213" bottom="0.74803149606299213" header="0.31496062992125984" footer="0.31496062992125984"/>
  <pageSetup paperSize="120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1"/>
  <sheetViews>
    <sheetView tabSelected="1" topLeftCell="A18" zoomScale="73" zoomScaleNormal="73" workbookViewId="0">
      <selection activeCell="M9" sqref="M9"/>
    </sheetView>
  </sheetViews>
  <sheetFormatPr baseColWidth="10" defaultRowHeight="12.75" x14ac:dyDescent="0.2"/>
  <cols>
    <col min="1" max="1" width="11.42578125" style="1"/>
    <col min="2" max="2" width="24.42578125" style="1" customWidth="1"/>
    <col min="3" max="3" width="21.140625" style="1" customWidth="1"/>
    <col min="4" max="4" width="5.85546875" style="1" customWidth="1"/>
    <col min="5" max="5" width="5.7109375" style="1" customWidth="1"/>
    <col min="6" max="7" width="5.42578125" style="1" customWidth="1"/>
    <col min="8" max="9" width="11.42578125" style="1"/>
    <col min="10" max="10" width="13.85546875" style="1" customWidth="1"/>
    <col min="11" max="12" width="11.42578125" style="1"/>
    <col min="13" max="13" width="14.42578125" style="1" customWidth="1"/>
    <col min="14" max="14" width="15.7109375" style="1" customWidth="1"/>
    <col min="15" max="15" width="16.28515625" style="1" customWidth="1"/>
    <col min="16" max="16" width="13.85546875" style="1" customWidth="1"/>
    <col min="17" max="17" width="11.42578125" style="1"/>
    <col min="18" max="18" width="13.42578125" style="1" customWidth="1"/>
    <col min="19" max="19" width="13.85546875" style="1" customWidth="1"/>
    <col min="20" max="22" width="11.42578125" style="1"/>
    <col min="23" max="23" width="13.7109375" style="1" customWidth="1"/>
    <col min="24" max="16384" width="11.42578125" style="1"/>
  </cols>
  <sheetData>
    <row r="2" spans="2:23" ht="13.5" thickBot="1" x14ac:dyDescent="0.25"/>
    <row r="3" spans="2:23" ht="15" customHeight="1" x14ac:dyDescent="0.2">
      <c r="B3" s="122" t="s">
        <v>177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</row>
    <row r="4" spans="2:23" x14ac:dyDescent="0.2"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25"/>
    </row>
    <row r="5" spans="2:23" x14ac:dyDescent="0.2"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25"/>
    </row>
    <row r="6" spans="2:23" ht="13.5" thickBot="1" x14ac:dyDescent="0.25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</row>
    <row r="7" spans="2:23" x14ac:dyDescent="0.2">
      <c r="B7" s="5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29"/>
      <c r="V7" s="129"/>
      <c r="W7" s="51"/>
    </row>
    <row r="8" spans="2:23" ht="36" customHeight="1" x14ac:dyDescent="0.2">
      <c r="B8" s="117" t="s">
        <v>145</v>
      </c>
      <c r="C8" s="118"/>
      <c r="D8" s="217" t="s">
        <v>155</v>
      </c>
      <c r="E8" s="217"/>
      <c r="F8" s="217"/>
      <c r="G8" s="217"/>
      <c r="H8" s="217"/>
      <c r="I8" s="217"/>
      <c r="J8" s="217"/>
      <c r="K8" s="217"/>
      <c r="L8" s="46"/>
      <c r="M8" s="46"/>
      <c r="N8" s="74"/>
      <c r="O8" s="74"/>
      <c r="P8" s="119" t="s">
        <v>0</v>
      </c>
      <c r="Q8" s="119"/>
      <c r="R8" s="214">
        <v>42285</v>
      </c>
      <c r="S8" s="215"/>
      <c r="T8" s="74"/>
      <c r="U8" s="121"/>
      <c r="V8" s="121"/>
      <c r="W8" s="52"/>
    </row>
    <row r="9" spans="2:23" ht="36.75" customHeight="1" x14ac:dyDescent="0.2">
      <c r="B9" s="117" t="s">
        <v>1</v>
      </c>
      <c r="C9" s="118"/>
      <c r="D9" s="346" t="s">
        <v>156</v>
      </c>
      <c r="E9" s="346"/>
      <c r="F9" s="346"/>
      <c r="G9" s="346"/>
      <c r="H9" s="346"/>
      <c r="I9" s="346"/>
      <c r="J9" s="346"/>
      <c r="K9" s="346"/>
      <c r="L9" s="46"/>
      <c r="M9" s="46"/>
      <c r="N9" s="74"/>
      <c r="O9" s="74"/>
      <c r="P9" s="119" t="s">
        <v>2</v>
      </c>
      <c r="Q9" s="119"/>
      <c r="R9" s="120">
        <v>2015</v>
      </c>
      <c r="S9" s="120"/>
      <c r="T9" s="74"/>
      <c r="U9" s="121"/>
      <c r="V9" s="121"/>
      <c r="W9" s="52"/>
    </row>
    <row r="10" spans="2:23" x14ac:dyDescent="0.2"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25"/>
      <c r="S10" s="25"/>
      <c r="T10" s="74"/>
      <c r="U10" s="121"/>
      <c r="V10" s="121"/>
      <c r="W10" s="52"/>
    </row>
    <row r="11" spans="2:23" ht="42.75" customHeight="1" x14ac:dyDescent="0.2">
      <c r="B11" s="137" t="s">
        <v>124</v>
      </c>
      <c r="C11" s="138"/>
      <c r="D11" s="139" t="s">
        <v>125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40"/>
    </row>
    <row r="12" spans="2:23" ht="45" customHeight="1" x14ac:dyDescent="0.2">
      <c r="B12" s="301" t="s">
        <v>3</v>
      </c>
      <c r="C12" s="302"/>
      <c r="D12" s="303" t="s">
        <v>126</v>
      </c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4"/>
    </row>
    <row r="13" spans="2:23" ht="34.5" customHeight="1" x14ac:dyDescent="0.2">
      <c r="B13" s="225" t="s">
        <v>4</v>
      </c>
      <c r="C13" s="227" t="s">
        <v>5</v>
      </c>
      <c r="D13" s="229" t="s">
        <v>6</v>
      </c>
      <c r="E13" s="230"/>
      <c r="F13" s="230"/>
      <c r="G13" s="231"/>
      <c r="H13" s="229" t="s">
        <v>7</v>
      </c>
      <c r="I13" s="231"/>
      <c r="J13" s="227" t="s">
        <v>9</v>
      </c>
      <c r="K13" s="229" t="s">
        <v>10</v>
      </c>
      <c r="L13" s="231"/>
      <c r="M13" s="229" t="s">
        <v>11</v>
      </c>
      <c r="N13" s="230"/>
      <c r="O13" s="230"/>
      <c r="P13" s="230"/>
      <c r="Q13" s="231"/>
      <c r="R13" s="227" t="s">
        <v>12</v>
      </c>
      <c r="S13" s="227" t="s">
        <v>13</v>
      </c>
      <c r="T13" s="282" t="s">
        <v>14</v>
      </c>
      <c r="U13" s="283"/>
      <c r="V13" s="244" t="s">
        <v>144</v>
      </c>
      <c r="W13" s="234" t="s">
        <v>15</v>
      </c>
    </row>
    <row r="14" spans="2:23" ht="34.5" customHeight="1" x14ac:dyDescent="0.2">
      <c r="B14" s="226"/>
      <c r="C14" s="228"/>
      <c r="D14" s="232" t="s">
        <v>176</v>
      </c>
      <c r="E14" s="236"/>
      <c r="F14" s="236"/>
      <c r="G14" s="233"/>
      <c r="H14" s="237"/>
      <c r="I14" s="238"/>
      <c r="J14" s="228"/>
      <c r="K14" s="232"/>
      <c r="L14" s="233"/>
      <c r="M14" s="232"/>
      <c r="N14" s="236"/>
      <c r="O14" s="236"/>
      <c r="P14" s="236"/>
      <c r="Q14" s="233"/>
      <c r="R14" s="228"/>
      <c r="S14" s="228"/>
      <c r="T14" s="284"/>
      <c r="U14" s="285"/>
      <c r="V14" s="245"/>
      <c r="W14" s="235"/>
    </row>
    <row r="15" spans="2:23" x14ac:dyDescent="0.2">
      <c r="B15" s="226"/>
      <c r="C15" s="228"/>
      <c r="D15" s="239" t="s">
        <v>16</v>
      </c>
      <c r="E15" s="239" t="s">
        <v>17</v>
      </c>
      <c r="F15" s="239" t="s">
        <v>18</v>
      </c>
      <c r="G15" s="239" t="s">
        <v>19</v>
      </c>
      <c r="H15" s="237"/>
      <c r="I15" s="238"/>
      <c r="J15" s="228"/>
      <c r="K15" s="227" t="s">
        <v>20</v>
      </c>
      <c r="L15" s="227" t="s">
        <v>21</v>
      </c>
      <c r="M15" s="227" t="s">
        <v>22</v>
      </c>
      <c r="N15" s="227" t="s">
        <v>23</v>
      </c>
      <c r="O15" s="80" t="s">
        <v>24</v>
      </c>
      <c r="P15" s="244" t="s">
        <v>26</v>
      </c>
      <c r="Q15" s="227" t="s">
        <v>27</v>
      </c>
      <c r="R15" s="228"/>
      <c r="S15" s="228"/>
      <c r="T15" s="284"/>
      <c r="U15" s="285"/>
      <c r="V15" s="245"/>
      <c r="W15" s="235"/>
    </row>
    <row r="16" spans="2:23" ht="34.5" customHeight="1" x14ac:dyDescent="0.2">
      <c r="B16" s="347"/>
      <c r="C16" s="348"/>
      <c r="D16" s="350"/>
      <c r="E16" s="350"/>
      <c r="F16" s="350"/>
      <c r="G16" s="350"/>
      <c r="H16" s="357"/>
      <c r="I16" s="358"/>
      <c r="J16" s="348"/>
      <c r="K16" s="348"/>
      <c r="L16" s="348"/>
      <c r="M16" s="348"/>
      <c r="N16" s="348"/>
      <c r="O16" s="88" t="s">
        <v>25</v>
      </c>
      <c r="P16" s="351"/>
      <c r="Q16" s="348"/>
      <c r="R16" s="348"/>
      <c r="S16" s="348"/>
      <c r="T16" s="352"/>
      <c r="U16" s="353"/>
      <c r="V16" s="351"/>
      <c r="W16" s="349"/>
    </row>
    <row r="17" spans="2:23" s="2" customFormat="1" ht="115.5" customHeight="1" x14ac:dyDescent="0.2">
      <c r="B17" s="54" t="s">
        <v>128</v>
      </c>
      <c r="C17" s="78" t="s">
        <v>132</v>
      </c>
      <c r="D17" s="12"/>
      <c r="E17" s="91"/>
      <c r="F17" s="92">
        <v>0.69</v>
      </c>
      <c r="G17" s="12"/>
      <c r="H17" s="154" t="s">
        <v>136</v>
      </c>
      <c r="I17" s="154"/>
      <c r="J17" s="78" t="s">
        <v>137</v>
      </c>
      <c r="K17" s="13">
        <v>42005</v>
      </c>
      <c r="L17" s="13">
        <v>42339</v>
      </c>
      <c r="M17" s="12">
        <v>9378325648</v>
      </c>
      <c r="N17" s="12">
        <v>4948056924.2799997</v>
      </c>
      <c r="O17" s="12">
        <v>0</v>
      </c>
      <c r="P17" s="12">
        <f>M17-N17</f>
        <v>4430268723.7200003</v>
      </c>
      <c r="Q17" s="92">
        <v>0.69</v>
      </c>
      <c r="R17" s="93" t="s">
        <v>157</v>
      </c>
      <c r="S17" s="4"/>
      <c r="T17" s="362">
        <v>69</v>
      </c>
      <c r="U17" s="363"/>
      <c r="V17" s="39">
        <v>0.25</v>
      </c>
      <c r="W17" s="116">
        <f>T17*V17</f>
        <v>17.25</v>
      </c>
    </row>
    <row r="18" spans="2:23" s="2" customFormat="1" ht="119.25" customHeight="1" x14ac:dyDescent="0.2">
      <c r="B18" s="54" t="s">
        <v>129</v>
      </c>
      <c r="C18" s="78" t="s">
        <v>133</v>
      </c>
      <c r="D18" s="12"/>
      <c r="E18" s="91"/>
      <c r="F18" s="92">
        <v>0.84</v>
      </c>
      <c r="G18" s="12"/>
      <c r="H18" s="154" t="s">
        <v>138</v>
      </c>
      <c r="I18" s="154"/>
      <c r="J18" s="78" t="s">
        <v>139</v>
      </c>
      <c r="K18" s="13">
        <v>42005</v>
      </c>
      <c r="L18" s="13">
        <v>42339</v>
      </c>
      <c r="M18" s="12">
        <v>8815626109</v>
      </c>
      <c r="N18" s="12">
        <v>2740277458</v>
      </c>
      <c r="O18" s="12">
        <v>0</v>
      </c>
      <c r="P18" s="12">
        <f>M18-N18</f>
        <v>6075348651</v>
      </c>
      <c r="Q18" s="12">
        <v>84</v>
      </c>
      <c r="R18" s="93" t="s">
        <v>158</v>
      </c>
      <c r="S18" s="93" t="s">
        <v>159</v>
      </c>
      <c r="T18" s="362">
        <v>84</v>
      </c>
      <c r="U18" s="363"/>
      <c r="V18" s="39">
        <v>0.25</v>
      </c>
      <c r="W18" s="116">
        <f>T18*V18</f>
        <v>21</v>
      </c>
    </row>
    <row r="19" spans="2:23" s="2" customFormat="1" ht="102" x14ac:dyDescent="0.2">
      <c r="B19" s="54" t="s">
        <v>130</v>
      </c>
      <c r="C19" s="78" t="s">
        <v>134</v>
      </c>
      <c r="D19" s="12"/>
      <c r="E19" s="91"/>
      <c r="F19" s="92">
        <v>0.83</v>
      </c>
      <c r="G19" s="12"/>
      <c r="H19" s="154" t="s">
        <v>140</v>
      </c>
      <c r="I19" s="154"/>
      <c r="J19" s="78" t="s">
        <v>141</v>
      </c>
      <c r="K19" s="13">
        <v>42005</v>
      </c>
      <c r="L19" s="13">
        <v>42339</v>
      </c>
      <c r="M19" s="12">
        <v>1636961400</v>
      </c>
      <c r="N19" s="12">
        <v>1116846078</v>
      </c>
      <c r="O19" s="12">
        <v>0</v>
      </c>
      <c r="P19" s="12">
        <f>M19-N19</f>
        <v>520115322</v>
      </c>
      <c r="Q19" s="12">
        <v>83</v>
      </c>
      <c r="R19" s="93" t="s">
        <v>160</v>
      </c>
      <c r="S19" s="93" t="s">
        <v>161</v>
      </c>
      <c r="T19" s="362">
        <v>83</v>
      </c>
      <c r="U19" s="363"/>
      <c r="V19" s="39">
        <v>0.25</v>
      </c>
      <c r="W19" s="116">
        <f>T19*V19</f>
        <v>20.75</v>
      </c>
    </row>
    <row r="20" spans="2:23" ht="74.25" customHeight="1" x14ac:dyDescent="0.2">
      <c r="B20" s="96" t="s">
        <v>131</v>
      </c>
      <c r="C20" s="97" t="s">
        <v>135</v>
      </c>
      <c r="D20" s="98"/>
      <c r="E20" s="99"/>
      <c r="F20" s="92">
        <v>0.67</v>
      </c>
      <c r="G20" s="100"/>
      <c r="H20" s="354" t="s">
        <v>142</v>
      </c>
      <c r="I20" s="354"/>
      <c r="J20" s="101" t="s">
        <v>143</v>
      </c>
      <c r="K20" s="102">
        <v>42005</v>
      </c>
      <c r="L20" s="102">
        <v>42339</v>
      </c>
      <c r="M20" s="98">
        <v>5158866</v>
      </c>
      <c r="N20" s="98">
        <f>1325962+2285948+1546956</f>
        <v>5158866</v>
      </c>
      <c r="O20" s="98">
        <v>0</v>
      </c>
      <c r="P20" s="98">
        <f>M20-N20</f>
        <v>0</v>
      </c>
      <c r="Q20" s="99">
        <v>0.67</v>
      </c>
      <c r="R20" s="100" t="s">
        <v>170</v>
      </c>
      <c r="S20" s="100"/>
      <c r="T20" s="355">
        <v>67</v>
      </c>
      <c r="U20" s="356"/>
      <c r="V20" s="103">
        <v>0.25</v>
      </c>
      <c r="W20" s="104">
        <f>T20*V20</f>
        <v>16.75</v>
      </c>
    </row>
    <row r="21" spans="2:23" ht="47.25" customHeight="1" thickBot="1" x14ac:dyDescent="0.25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359" t="s">
        <v>28</v>
      </c>
      <c r="U21" s="360"/>
      <c r="V21" s="361"/>
      <c r="W21" s="94">
        <f>W17+W18+W19+W20</f>
        <v>75.75</v>
      </c>
    </row>
  </sheetData>
  <mergeCells count="49">
    <mergeCell ref="T21:V21"/>
    <mergeCell ref="H17:I17"/>
    <mergeCell ref="H18:I18"/>
    <mergeCell ref="H19:I19"/>
    <mergeCell ref="T17:U17"/>
    <mergeCell ref="T18:U18"/>
    <mergeCell ref="T19:U19"/>
    <mergeCell ref="R13:R16"/>
    <mergeCell ref="S13:S16"/>
    <mergeCell ref="T13:U16"/>
    <mergeCell ref="H20:I20"/>
    <mergeCell ref="T20:U20"/>
    <mergeCell ref="H13:I16"/>
    <mergeCell ref="P15:P16"/>
    <mergeCell ref="Q15:Q16"/>
    <mergeCell ref="K15:K16"/>
    <mergeCell ref="L15:L16"/>
    <mergeCell ref="M15:M16"/>
    <mergeCell ref="N15:N16"/>
    <mergeCell ref="M13:Q14"/>
    <mergeCell ref="B11:C11"/>
    <mergeCell ref="D11:W11"/>
    <mergeCell ref="B12:C12"/>
    <mergeCell ref="D12:W12"/>
    <mergeCell ref="B13:B16"/>
    <mergeCell ref="C13:C16"/>
    <mergeCell ref="D13:G13"/>
    <mergeCell ref="J13:J16"/>
    <mergeCell ref="K13:L14"/>
    <mergeCell ref="W13:W16"/>
    <mergeCell ref="D14:G14"/>
    <mergeCell ref="D15:D16"/>
    <mergeCell ref="E15:E16"/>
    <mergeCell ref="F15:F16"/>
    <mergeCell ref="V13:V16"/>
    <mergeCell ref="G15:G16"/>
    <mergeCell ref="U10:V10"/>
    <mergeCell ref="B3:W6"/>
    <mergeCell ref="U7:V7"/>
    <mergeCell ref="B8:C8"/>
    <mergeCell ref="P8:Q8"/>
    <mergeCell ref="R8:S8"/>
    <mergeCell ref="U8:V8"/>
    <mergeCell ref="B9:C9"/>
    <mergeCell ref="P9:Q9"/>
    <mergeCell ref="R9:S9"/>
    <mergeCell ref="U9:V9"/>
    <mergeCell ref="D8:K8"/>
    <mergeCell ref="D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TRANSP. ANTICO. ATENC. CIUDADAN</vt:lpstr>
      <vt:lpstr>GESTIÓN TALENTO HUMANO</vt:lpstr>
      <vt:lpstr>EFICIENCIA ADMINISTRATIVA</vt:lpstr>
      <vt:lpstr>GESTION FINANCIERA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 Barrera Molina</dc:creator>
  <cp:lastModifiedBy>PROFESIONAL UNIVERSI PLANEAC</cp:lastModifiedBy>
  <cp:lastPrinted>2015-10-13T15:55:54Z</cp:lastPrinted>
  <dcterms:created xsi:type="dcterms:W3CDTF">2015-03-31T14:24:28Z</dcterms:created>
  <dcterms:modified xsi:type="dcterms:W3CDTF">2016-01-04T16:09:25Z</dcterms:modified>
</cp:coreProperties>
</file>